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060 Projects\0100 Reporting\010 Template Creation\Templates\"/>
    </mc:Choice>
  </mc:AlternateContent>
  <xr:revisionPtr revIDLastSave="0" documentId="8_{B4B997A3-F883-4162-98D9-CC1AD03CC7CF}" xr6:coauthVersionLast="36" xr6:coauthVersionMax="36" xr10:uidLastSave="{00000000-0000-0000-0000-000000000000}"/>
  <workbookProtection workbookAlgorithmName="SHA-512" workbookHashValue="Cvg3Z2yJUsyEm6Xrzavommynv06a50Px/WAR3ZRJtDbRGqtdz1/+7eS/4w2WLD6EDaXOXlZN2rblH0TCtWmG5A==" workbookSaltValue="6dXoX2dUcbZBiydML4wJJA==" workbookSpinCount="100000" lockStructure="1"/>
  <bookViews>
    <workbookView xWindow="0" yWindow="0" windowWidth="28800" windowHeight="12285" xr2:uid="{BFE236B3-B390-4C2B-9F3A-3D9AC5D52FF3}"/>
  </bookViews>
  <sheets>
    <sheet name="ToC" sheetId="2" r:id="rId1"/>
    <sheet name="DS0001" sheetId="3" state="hidden" r:id="rId2"/>
    <sheet name="DS0090" sheetId="4" state="hidden" r:id="rId3"/>
    <sheet name="RDI.V.0010" sheetId="5" r:id="rId4"/>
    <sheet name="RDI.V.0030" sheetId="6" r:id="rId5"/>
    <sheet name="config" sheetId="7" r:id="rId6"/>
  </sheets>
  <externalReferences>
    <externalReference r:id="rId7"/>
  </externalReferences>
  <definedNames>
    <definedName name="DDL_AllCountries_EN">[1]ddl_countries!$B$2:$B$252</definedName>
    <definedName name="_xlnm.Print_Area" localSheetId="3">'RDI.V.0010'!$A$3:$D$17</definedName>
    <definedName name="_xlnm.Print_Area" localSheetId="4">'RDI.V.0030'!$A$3:$G$93</definedName>
    <definedName name="_xlnm.Print_Area" localSheetId="0">ToC!$B$2:$E$17</definedName>
    <definedName name="PRM_CAA_EMAIL">config!$B$23</definedName>
    <definedName name="PRM_CAA_MANAGER">config!$B$22</definedName>
    <definedName name="PRM_CAA_PHONE">config!$B$24</definedName>
    <definedName name="PRM_DEPOSITOR_CHANNEL">config!$B$20</definedName>
    <definedName name="PRM_DEPOSITOR_TYPE">config!$B$21</definedName>
    <definedName name="PRM_DOSSIER_ID">config!$B$30</definedName>
    <definedName name="PRM_ENTITY_EMAIL">config!$B$19</definedName>
    <definedName name="PRM_ENTITY_ENDDATE">config!$B$18</definedName>
    <definedName name="PRM_ENTITY_ID">config!$B$15</definedName>
    <definedName name="PRM_ENTITY_NAME">config!$B$16</definedName>
    <definedName name="PRM_ENTITY_STARTDATE">config!$B$17</definedName>
    <definedName name="PRM_FILE_DD">config!$B$7</definedName>
    <definedName name="PRM_FILE_DEADLINE">config!$B$14</definedName>
    <definedName name="PRM_FILE_DEC">config!$B$9</definedName>
    <definedName name="PRM_FILE_DEP">config!$B$10</definedName>
    <definedName name="PRM_FILE_DIR">config!$B$8</definedName>
    <definedName name="PRM_FILE_E">config!$B$2</definedName>
    <definedName name="PRM_FILE_EXT">config!$B$11</definedName>
    <definedName name="PRM_FILE_MM">config!$B$6</definedName>
    <definedName name="PRM_FILE_NAME">config!$B$12</definedName>
    <definedName name="PRM_FILE_TEMPLATE">config!$B$13</definedName>
    <definedName name="PRM_FILE_TRP">config!$B$1</definedName>
    <definedName name="PRM_FILE_VC">config!$B$3</definedName>
    <definedName name="PRM_FILE_VL">config!$B$4</definedName>
    <definedName name="PRM_FILE_YYYY">config!$B$5</definedName>
    <definedName name="PRM_REPORTING_CURRENCY">config!$B$27</definedName>
    <definedName name="PRM_REPORTING_EXCHANGERATE">config!$B$29</definedName>
    <definedName name="PRM_REPORTING_FINANCIALYEAR">config!$B$25</definedName>
    <definedName name="PRM_REPORTING_QUARTER">config!$B$28</definedName>
    <definedName name="PRM_REPORTING_TITLE">config!$B$26</definedName>
    <definedName name="RDI.V.0010.PRT">'RDI.V.0010'!$A$3:$D$17</definedName>
    <definedName name="RDI.V.0010.TC">'RDI.V.0010'!$A$3</definedName>
    <definedName name="RDI.V.0010.TD">'RDI.V.0010'!$D$9:$D$17</definedName>
    <definedName name="RDI.V.0010.TD_CellDatatypes">'RDI.V.0010'!$I$9:$I$17</definedName>
    <definedName name="RDI.V.0010.TD_CellFormulas">'RDI.V.0010'!$H$9:$H$17</definedName>
    <definedName name="RDI.V.0010.TD_CellNames">'RDI.V.0010'!$G$9:$G$17</definedName>
    <definedName name="RDI.V.0010.TL">'RDI.V.0010'!$A$4</definedName>
    <definedName name="RDI.V.0010.TOC">'RDI.V.0010'!$A$1</definedName>
    <definedName name="RDI.V.0010.TXC">'RDI.V.0010'!$C$9:$C$17</definedName>
    <definedName name="RDI.V.0010.TXI">'RDI.V.0010'!$F$9:$F$17</definedName>
    <definedName name="RDI.V.0010.TXL">'RDI.V.0010'!$B$9:$B$17</definedName>
    <definedName name="RDI.V.0010.TXL_LangEN">'RDI.V.0010'!$J$9:$J$17</definedName>
    <definedName name="RDI.V.0010.TXL_LangFR">'RDI.V.0010'!$K$9:$K$17</definedName>
    <definedName name="RDI.V.0010.TYC">'RDI.V.0010'!$D$8</definedName>
    <definedName name="RDI.V.0030.CF">'RDI.V.0030'!$N$8:$O$93</definedName>
    <definedName name="RDI.V.0030.PRT">'RDI.V.0030'!$A$3:$G$93</definedName>
    <definedName name="RDI.V.0030.TC">'RDI.V.0030'!$A$3</definedName>
    <definedName name="RDI.V.0030.TD">'RDI.V.0030'!$D$8:$D$93</definedName>
    <definedName name="RDI.V.0030.TD_CellDatatypes">'RDI.V.0030'!$R$8:$R$93</definedName>
    <definedName name="RDI.V.0030.TD_CellFormulas">'RDI.V.0030'!$Q$8:$Q$93</definedName>
    <definedName name="RDI.V.0030.TD_CellNames">'RDI.V.0030'!$P$8:$P$93</definedName>
    <definedName name="RDI.V.0030.TL">'RDI.V.0030'!$A$4</definedName>
    <definedName name="RDI.V.0030.TOC">'RDI.V.0030'!$A$1</definedName>
    <definedName name="RDI.V.0030.TXI">'RDI.V.0030'!$W$8</definedName>
    <definedName name="RDI.V.0030.TXL_LangEN">'RDI.V.0030'!$Y$8</definedName>
    <definedName name="RDI.V.0030.TXL_LangFR">'RDI.V.0030'!$X$8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5" l="1"/>
  <c r="G16" i="5"/>
  <c r="G15" i="5"/>
  <c r="G14" i="5"/>
  <c r="G13" i="5"/>
  <c r="G12" i="5"/>
  <c r="G11" i="5"/>
  <c r="G10" i="5"/>
  <c r="G9" i="5"/>
  <c r="D17" i="5"/>
  <c r="D16" i="5"/>
  <c r="D15" i="5"/>
  <c r="D14" i="5"/>
  <c r="D13" i="5"/>
  <c r="D11" i="5"/>
  <c r="D10" i="5"/>
  <c r="D9" i="5"/>
  <c r="P93" i="6"/>
  <c r="I93" i="6" s="1"/>
  <c r="L93" i="6" s="1"/>
  <c r="N93" i="6"/>
  <c r="K93" i="6"/>
  <c r="J93" i="6"/>
  <c r="E93" i="6" s="1"/>
  <c r="P92" i="6"/>
  <c r="I92" i="6" s="1"/>
  <c r="L92" i="6" s="1"/>
  <c r="N92" i="6"/>
  <c r="K92" i="6"/>
  <c r="J92" i="6"/>
  <c r="E92" i="6" s="1"/>
  <c r="P91" i="6"/>
  <c r="I91" i="6" s="1"/>
  <c r="L91" i="6" s="1"/>
  <c r="N91" i="6"/>
  <c r="J91" i="6"/>
  <c r="E91" i="6" s="1"/>
  <c r="P90" i="6"/>
  <c r="N90" i="6"/>
  <c r="J90" i="6"/>
  <c r="I90" i="6"/>
  <c r="L90" i="6" s="1"/>
  <c r="E90" i="6"/>
  <c r="P89" i="6"/>
  <c r="M89" i="6"/>
  <c r="N89" i="6" s="1"/>
  <c r="I89" i="6"/>
  <c r="P88" i="6"/>
  <c r="I88" i="6" s="1"/>
  <c r="L88" i="6" s="1"/>
  <c r="N88" i="6"/>
  <c r="K88" i="6"/>
  <c r="J88" i="6"/>
  <c r="E88" i="6"/>
  <c r="P87" i="6"/>
  <c r="I87" i="6" s="1"/>
  <c r="L87" i="6" s="1"/>
  <c r="N87" i="6"/>
  <c r="K87" i="6"/>
  <c r="J87" i="6"/>
  <c r="E87" i="6" s="1"/>
  <c r="P86" i="6"/>
  <c r="I86" i="6" s="1"/>
  <c r="N86" i="6"/>
  <c r="L86" i="6"/>
  <c r="K86" i="6"/>
  <c r="J86" i="6"/>
  <c r="E86" i="6" s="1"/>
  <c r="P85" i="6"/>
  <c r="M85" i="6"/>
  <c r="J85" i="6" s="1"/>
  <c r="E85" i="6" s="1"/>
  <c r="L85" i="6"/>
  <c r="K85" i="6"/>
  <c r="I85" i="6"/>
  <c r="P84" i="6"/>
  <c r="M84" i="6"/>
  <c r="J84" i="6" s="1"/>
  <c r="E84" i="6" s="1"/>
  <c r="K84" i="6"/>
  <c r="I84" i="6"/>
  <c r="P83" i="6"/>
  <c r="I83" i="6" s="1"/>
  <c r="N83" i="6"/>
  <c r="L83" i="6"/>
  <c r="K83" i="6"/>
  <c r="E83" i="6" s="1"/>
  <c r="J83" i="6"/>
  <c r="P82" i="6"/>
  <c r="N82" i="6"/>
  <c r="J82" i="6"/>
  <c r="E82" i="6" s="1"/>
  <c r="I82" i="6"/>
  <c r="L82" i="6" s="1"/>
  <c r="P81" i="6"/>
  <c r="N81" i="6"/>
  <c r="J81" i="6"/>
  <c r="I81" i="6"/>
  <c r="L81" i="6" s="1"/>
  <c r="E81" i="6"/>
  <c r="P80" i="6"/>
  <c r="I80" i="6" s="1"/>
  <c r="L80" i="6" s="1"/>
  <c r="N80" i="6"/>
  <c r="K80" i="6"/>
  <c r="J80" i="6"/>
  <c r="E80" i="6"/>
  <c r="P79" i="6"/>
  <c r="I79" i="6" s="1"/>
  <c r="L79" i="6" s="1"/>
  <c r="N79" i="6"/>
  <c r="J79" i="6"/>
  <c r="E79" i="6" s="1"/>
  <c r="P78" i="6"/>
  <c r="I78" i="6" s="1"/>
  <c r="N78" i="6"/>
  <c r="L78" i="6"/>
  <c r="J78" i="6"/>
  <c r="E78" i="6" s="1"/>
  <c r="P77" i="6"/>
  <c r="N77" i="6"/>
  <c r="K77" i="6"/>
  <c r="J77" i="6"/>
  <c r="E77" i="6" s="1"/>
  <c r="I77" i="6"/>
  <c r="L77" i="6" s="1"/>
  <c r="P76" i="6"/>
  <c r="N76" i="6"/>
  <c r="J76" i="6"/>
  <c r="I76" i="6"/>
  <c r="L76" i="6" s="1"/>
  <c r="E76" i="6"/>
  <c r="P75" i="6"/>
  <c r="I75" i="6" s="1"/>
  <c r="L75" i="6" s="1"/>
  <c r="N75" i="6"/>
  <c r="J75" i="6"/>
  <c r="E75" i="6" s="1"/>
  <c r="P74" i="6"/>
  <c r="I74" i="6" s="1"/>
  <c r="N74" i="6"/>
  <c r="L74" i="6"/>
  <c r="K74" i="6"/>
  <c r="J74" i="6"/>
  <c r="E74" i="6" s="1"/>
  <c r="P73" i="6"/>
  <c r="I73" i="6" s="1"/>
  <c r="N73" i="6"/>
  <c r="L73" i="6"/>
  <c r="J73" i="6"/>
  <c r="E73" i="6" s="1"/>
  <c r="P72" i="6"/>
  <c r="N72" i="6"/>
  <c r="J72" i="6"/>
  <c r="E72" i="6" s="1"/>
  <c r="I72" i="6"/>
  <c r="L72" i="6" s="1"/>
  <c r="P71" i="6"/>
  <c r="N71" i="6"/>
  <c r="K71" i="6"/>
  <c r="J71" i="6"/>
  <c r="I71" i="6"/>
  <c r="L71" i="6" s="1"/>
  <c r="E71" i="6"/>
  <c r="P70" i="6"/>
  <c r="I70" i="6" s="1"/>
  <c r="L70" i="6" s="1"/>
  <c r="N70" i="6"/>
  <c r="J70" i="6"/>
  <c r="E70" i="6" s="1"/>
  <c r="P69" i="6"/>
  <c r="I69" i="6" s="1"/>
  <c r="N69" i="6"/>
  <c r="L69" i="6"/>
  <c r="J69" i="6"/>
  <c r="E69" i="6"/>
  <c r="P68" i="6"/>
  <c r="I68" i="6" s="1"/>
  <c r="L68" i="6" s="1"/>
  <c r="N68" i="6"/>
  <c r="K68" i="6"/>
  <c r="J68" i="6"/>
  <c r="E68" i="6" s="1"/>
  <c r="P67" i="6"/>
  <c r="I67" i="6" s="1"/>
  <c r="L67" i="6" s="1"/>
  <c r="M67" i="6"/>
  <c r="N67" i="6" s="1"/>
  <c r="K67" i="6"/>
  <c r="J67" i="6"/>
  <c r="P66" i="6"/>
  <c r="N66" i="6"/>
  <c r="K66" i="6"/>
  <c r="J66" i="6"/>
  <c r="E66" i="6" s="1"/>
  <c r="I66" i="6"/>
  <c r="L66" i="6" s="1"/>
  <c r="P65" i="6"/>
  <c r="N65" i="6"/>
  <c r="J65" i="6"/>
  <c r="I65" i="6"/>
  <c r="L65" i="6" s="1"/>
  <c r="E65" i="6"/>
  <c r="P64" i="6"/>
  <c r="I64" i="6" s="1"/>
  <c r="L64" i="6" s="1"/>
  <c r="N64" i="6"/>
  <c r="J64" i="6"/>
  <c r="E64" i="6" s="1"/>
  <c r="P63" i="6"/>
  <c r="I63" i="6" s="1"/>
  <c r="N63" i="6"/>
  <c r="M63" i="6"/>
  <c r="K63" i="6"/>
  <c r="P62" i="6"/>
  <c r="I62" i="6" s="1"/>
  <c r="N62" i="6"/>
  <c r="L62" i="6"/>
  <c r="K62" i="6"/>
  <c r="J62" i="6"/>
  <c r="E62" i="6" s="1"/>
  <c r="P61" i="6"/>
  <c r="M61" i="6"/>
  <c r="J61" i="6" s="1"/>
  <c r="E61" i="6" s="1"/>
  <c r="L61" i="6"/>
  <c r="K61" i="6"/>
  <c r="I61" i="6"/>
  <c r="P60" i="6"/>
  <c r="I60" i="6" s="1"/>
  <c r="L60" i="6" s="1"/>
  <c r="N60" i="6"/>
  <c r="K60" i="6"/>
  <c r="E60" i="6" s="1"/>
  <c r="J60" i="6"/>
  <c r="P59" i="6"/>
  <c r="N59" i="6"/>
  <c r="L59" i="6"/>
  <c r="J59" i="6"/>
  <c r="E59" i="6" s="1"/>
  <c r="I59" i="6"/>
  <c r="P58" i="6"/>
  <c r="N58" i="6"/>
  <c r="J58" i="6"/>
  <c r="I58" i="6"/>
  <c r="L58" i="6" s="1"/>
  <c r="E58" i="6"/>
  <c r="P57" i="6"/>
  <c r="M57" i="6"/>
  <c r="N57" i="6" s="1"/>
  <c r="K57" i="6"/>
  <c r="J57" i="6"/>
  <c r="E57" i="6"/>
  <c r="P56" i="6"/>
  <c r="I56" i="6" s="1"/>
  <c r="L56" i="6" s="1"/>
  <c r="N56" i="6"/>
  <c r="K56" i="6"/>
  <c r="J56" i="6"/>
  <c r="E56" i="6"/>
  <c r="P55" i="6"/>
  <c r="N55" i="6"/>
  <c r="M55" i="6"/>
  <c r="K55" i="6"/>
  <c r="J55" i="6"/>
  <c r="E55" i="6"/>
  <c r="P54" i="6"/>
  <c r="N54" i="6"/>
  <c r="M54" i="6"/>
  <c r="K54" i="6"/>
  <c r="J54" i="6"/>
  <c r="E54" i="6"/>
  <c r="P53" i="6"/>
  <c r="I53" i="6" s="1"/>
  <c r="L53" i="6" s="1"/>
  <c r="N53" i="6"/>
  <c r="K53" i="6"/>
  <c r="J53" i="6"/>
  <c r="E53" i="6" s="1"/>
  <c r="P52" i="6"/>
  <c r="I52" i="6" s="1"/>
  <c r="L52" i="6" s="1"/>
  <c r="N52" i="6"/>
  <c r="K52" i="6"/>
  <c r="J52" i="6"/>
  <c r="E52" i="6" s="1"/>
  <c r="P51" i="6"/>
  <c r="I51" i="6" s="1"/>
  <c r="L51" i="6" s="1"/>
  <c r="N51" i="6"/>
  <c r="K51" i="6"/>
  <c r="E51" i="6" s="1"/>
  <c r="J51" i="6"/>
  <c r="P50" i="6"/>
  <c r="I50" i="6" s="1"/>
  <c r="N50" i="6"/>
  <c r="L50" i="6"/>
  <c r="K50" i="6"/>
  <c r="J50" i="6"/>
  <c r="E50" i="6" s="1"/>
  <c r="P49" i="6"/>
  <c r="N49" i="6"/>
  <c r="K49" i="6"/>
  <c r="J49" i="6"/>
  <c r="E49" i="6" s="1"/>
  <c r="I49" i="6"/>
  <c r="L49" i="6" s="1"/>
  <c r="P48" i="6"/>
  <c r="N48" i="6"/>
  <c r="J48" i="6"/>
  <c r="I48" i="6"/>
  <c r="L48" i="6" s="1"/>
  <c r="E48" i="6"/>
  <c r="P47" i="6"/>
  <c r="I47" i="6" s="1"/>
  <c r="L47" i="6" s="1"/>
  <c r="N47" i="6"/>
  <c r="J47" i="6"/>
  <c r="E47" i="6" s="1"/>
  <c r="P46" i="6"/>
  <c r="I46" i="6" s="1"/>
  <c r="L46" i="6" s="1"/>
  <c r="N46" i="6"/>
  <c r="K46" i="6"/>
  <c r="J46" i="6"/>
  <c r="E46" i="6" s="1"/>
  <c r="P45" i="6"/>
  <c r="I45" i="6" s="1"/>
  <c r="N45" i="6"/>
  <c r="L45" i="6"/>
  <c r="K45" i="6"/>
  <c r="E45" i="6" s="1"/>
  <c r="J45" i="6"/>
  <c r="P44" i="6"/>
  <c r="N44" i="6"/>
  <c r="J44" i="6"/>
  <c r="E44" i="6" s="1"/>
  <c r="I44" i="6"/>
  <c r="L44" i="6" s="1"/>
  <c r="P43" i="6"/>
  <c r="N43" i="6"/>
  <c r="J43" i="6"/>
  <c r="I43" i="6"/>
  <c r="L43" i="6" s="1"/>
  <c r="E43" i="6"/>
  <c r="P42" i="6"/>
  <c r="I42" i="6" s="1"/>
  <c r="M42" i="6"/>
  <c r="N42" i="6" s="1"/>
  <c r="L42" i="6"/>
  <c r="P41" i="6"/>
  <c r="I41" i="6" s="1"/>
  <c r="L41" i="6" s="1"/>
  <c r="N41" i="6"/>
  <c r="K41" i="6"/>
  <c r="J41" i="6"/>
  <c r="E41" i="6"/>
  <c r="P40" i="6"/>
  <c r="N40" i="6"/>
  <c r="M40" i="6"/>
  <c r="J40" i="6"/>
  <c r="E40" i="6" s="1"/>
  <c r="P39" i="6"/>
  <c r="I39" i="6" s="1"/>
  <c r="L39" i="6" s="1"/>
  <c r="N39" i="6"/>
  <c r="K39" i="6"/>
  <c r="J39" i="6"/>
  <c r="E39" i="6" s="1"/>
  <c r="P38" i="6"/>
  <c r="I38" i="6" s="1"/>
  <c r="L38" i="6" s="1"/>
  <c r="N38" i="6"/>
  <c r="J38" i="6"/>
  <c r="E38" i="6"/>
  <c r="P37" i="6"/>
  <c r="N37" i="6"/>
  <c r="J37" i="6"/>
  <c r="E37" i="6" s="1"/>
  <c r="I37" i="6"/>
  <c r="L37" i="6" s="1"/>
  <c r="P36" i="6"/>
  <c r="N36" i="6"/>
  <c r="K36" i="6"/>
  <c r="J36" i="6"/>
  <c r="I36" i="6"/>
  <c r="L36" i="6" s="1"/>
  <c r="E36" i="6"/>
  <c r="P35" i="6"/>
  <c r="N35" i="6"/>
  <c r="K35" i="6"/>
  <c r="J35" i="6"/>
  <c r="I35" i="6"/>
  <c r="L35" i="6" s="1"/>
  <c r="E35" i="6"/>
  <c r="P34" i="6"/>
  <c r="I34" i="6" s="1"/>
  <c r="L34" i="6" s="1"/>
  <c r="N34" i="6"/>
  <c r="J34" i="6"/>
  <c r="E34" i="6" s="1"/>
  <c r="P33" i="6"/>
  <c r="I33" i="6" s="1"/>
  <c r="L33" i="6" s="1"/>
  <c r="N33" i="6"/>
  <c r="J33" i="6"/>
  <c r="E33" i="6"/>
  <c r="P32" i="6"/>
  <c r="I32" i="6" s="1"/>
  <c r="N32" i="6"/>
  <c r="L32" i="6"/>
  <c r="K32" i="6"/>
  <c r="J32" i="6"/>
  <c r="E32" i="6" s="1"/>
  <c r="P31" i="6"/>
  <c r="N31" i="6"/>
  <c r="K31" i="6"/>
  <c r="J31" i="6"/>
  <c r="E31" i="6" s="1"/>
  <c r="I31" i="6"/>
  <c r="L31" i="6" s="1"/>
  <c r="P30" i="6"/>
  <c r="I30" i="6" s="1"/>
  <c r="L30" i="6" s="1"/>
  <c r="N30" i="6"/>
  <c r="K30" i="6"/>
  <c r="J30" i="6"/>
  <c r="E29" i="6"/>
  <c r="P28" i="6"/>
  <c r="I28" i="6" s="1"/>
  <c r="L28" i="6" s="1"/>
  <c r="N28" i="6"/>
  <c r="K28" i="6"/>
  <c r="J28" i="6"/>
  <c r="P27" i="6"/>
  <c r="N27" i="6"/>
  <c r="M27" i="6"/>
  <c r="K27" i="6"/>
  <c r="J27" i="6"/>
  <c r="E27" i="6" s="1"/>
  <c r="I27" i="6"/>
  <c r="L27" i="6" s="1"/>
  <c r="P26" i="6"/>
  <c r="N26" i="6"/>
  <c r="M26" i="6"/>
  <c r="K26" i="6"/>
  <c r="J26" i="6"/>
  <c r="E26" i="6" s="1"/>
  <c r="I26" i="6"/>
  <c r="L26" i="6" s="1"/>
  <c r="P25" i="6"/>
  <c r="N25" i="6"/>
  <c r="K25" i="6"/>
  <c r="J25" i="6"/>
  <c r="E25" i="6" s="1"/>
  <c r="I25" i="6"/>
  <c r="L25" i="6" s="1"/>
  <c r="P24" i="6"/>
  <c r="N24" i="6"/>
  <c r="L24" i="6"/>
  <c r="J24" i="6"/>
  <c r="I24" i="6"/>
  <c r="E24" i="6"/>
  <c r="P23" i="6"/>
  <c r="N23" i="6"/>
  <c r="J23" i="6"/>
  <c r="E23" i="6" s="1"/>
  <c r="I23" i="6"/>
  <c r="L23" i="6" s="1"/>
  <c r="P22" i="6"/>
  <c r="I22" i="6" s="1"/>
  <c r="L22" i="6" s="1"/>
  <c r="N22" i="6"/>
  <c r="J22" i="6"/>
  <c r="E22" i="6" s="1"/>
  <c r="P21" i="6"/>
  <c r="N21" i="6"/>
  <c r="J21" i="6"/>
  <c r="I21" i="6"/>
  <c r="L21" i="6" s="1"/>
  <c r="E21" i="6"/>
  <c r="P20" i="6"/>
  <c r="N20" i="6"/>
  <c r="L20" i="6"/>
  <c r="J20" i="6"/>
  <c r="I20" i="6"/>
  <c r="E20" i="6"/>
  <c r="P19" i="6"/>
  <c r="I19" i="6" s="1"/>
  <c r="L19" i="6" s="1"/>
  <c r="N19" i="6"/>
  <c r="J19" i="6"/>
  <c r="E19" i="6" s="1"/>
  <c r="P18" i="6"/>
  <c r="I18" i="6" s="1"/>
  <c r="L18" i="6" s="1"/>
  <c r="N18" i="6"/>
  <c r="J18" i="6"/>
  <c r="E18" i="6" s="1"/>
  <c r="P17" i="6"/>
  <c r="I17" i="6" s="1"/>
  <c r="L17" i="6" s="1"/>
  <c r="N17" i="6"/>
  <c r="J17" i="6"/>
  <c r="E17" i="6" s="1"/>
  <c r="P16" i="6"/>
  <c r="N16" i="6"/>
  <c r="L16" i="6"/>
  <c r="J16" i="6"/>
  <c r="I16" i="6"/>
  <c r="E16" i="6"/>
  <c r="P15" i="6"/>
  <c r="N15" i="6"/>
  <c r="J15" i="6"/>
  <c r="E15" i="6" s="1"/>
  <c r="I15" i="6"/>
  <c r="L15" i="6" s="1"/>
  <c r="P14" i="6"/>
  <c r="I14" i="6" s="1"/>
  <c r="N14" i="6"/>
  <c r="L14" i="6"/>
  <c r="J14" i="6"/>
  <c r="E14" i="6" s="1"/>
  <c r="P13" i="6"/>
  <c r="N13" i="6"/>
  <c r="J13" i="6"/>
  <c r="I13" i="6"/>
  <c r="L13" i="6" s="1"/>
  <c r="E13" i="6"/>
  <c r="P12" i="6"/>
  <c r="N12" i="6"/>
  <c r="L12" i="6"/>
  <c r="J12" i="6"/>
  <c r="I12" i="6"/>
  <c r="E12" i="6"/>
  <c r="P11" i="6"/>
  <c r="N11" i="6"/>
  <c r="J11" i="6"/>
  <c r="E11" i="6" s="1"/>
  <c r="I11" i="6"/>
  <c r="L11" i="6" s="1"/>
  <c r="P10" i="6"/>
  <c r="I10" i="6" s="1"/>
  <c r="L10" i="6" s="1"/>
  <c r="N10" i="6"/>
  <c r="J10" i="6"/>
  <c r="E10" i="6" s="1"/>
  <c r="P9" i="6"/>
  <c r="N9" i="6"/>
  <c r="J9" i="6"/>
  <c r="I9" i="6"/>
  <c r="L9" i="6" s="1"/>
  <c r="E9" i="6"/>
  <c r="P8" i="6"/>
  <c r="N8" i="6"/>
  <c r="L8" i="6"/>
  <c r="J8" i="6"/>
  <c r="I8" i="6"/>
  <c r="E8" i="6"/>
  <c r="N7" i="6"/>
  <c r="L7" i="6"/>
  <c r="J7" i="6"/>
  <c r="I7" i="6"/>
  <c r="E15" i="2"/>
  <c r="D15" i="2"/>
  <c r="B15" i="5"/>
  <c r="B11" i="5"/>
  <c r="B31" i="6"/>
  <c r="A4" i="6"/>
  <c r="A4" i="5"/>
  <c r="B14" i="5"/>
  <c r="B10" i="5"/>
  <c r="E7" i="2"/>
  <c r="E6" i="2"/>
  <c r="B17" i="5"/>
  <c r="B13" i="5"/>
  <c r="B9" i="5"/>
  <c r="E16" i="2"/>
  <c r="D16" i="2"/>
  <c r="B12" i="5"/>
  <c r="B40" i="6"/>
  <c r="B89" i="6"/>
  <c r="E8" i="2"/>
  <c r="E5" i="2"/>
  <c r="B16" i="5"/>
  <c r="E4" i="2"/>
  <c r="C2" i="2"/>
  <c r="B42" i="6"/>
  <c r="I54" i="6" l="1"/>
  <c r="L54" i="6" s="1"/>
  <c r="E30" i="6"/>
  <c r="I57" i="6"/>
  <c r="L57" i="6" s="1"/>
  <c r="N61" i="6"/>
  <c r="L63" i="6"/>
  <c r="J63" i="6"/>
  <c r="E63" i="6" s="1"/>
  <c r="E67" i="6"/>
  <c r="L84" i="6"/>
  <c r="N85" i="6"/>
  <c r="I40" i="6"/>
  <c r="L40" i="6" s="1"/>
  <c r="I55" i="6"/>
  <c r="L55" i="6" s="1"/>
  <c r="E28" i="6"/>
  <c r="N84" i="6"/>
  <c r="J89" i="6"/>
  <c r="J42" i="6"/>
  <c r="E42" i="6" s="1"/>
  <c r="L89" i="6"/>
</calcChain>
</file>

<file path=xl/sharedStrings.xml><?xml version="1.0" encoding="utf-8"?>
<sst xmlns="http://schemas.openxmlformats.org/spreadsheetml/2006/main" count="419" uniqueCount="291">
  <si>
    <t>Properties</t>
  </si>
  <si>
    <t>Lang:</t>
  </si>
  <si>
    <t>FR</t>
  </si>
  <si>
    <t>Nom de l'entreprise</t>
  </si>
  <si>
    <t>Code LEI de l'entreprise</t>
  </si>
  <si>
    <t>Légende ToC</t>
  </si>
  <si>
    <t>Date de référence</t>
  </si>
  <si>
    <t>Tableau à remplir</t>
  </si>
  <si>
    <t>Date limite de remise</t>
  </si>
  <si>
    <t>Tableau rempli automatiquement</t>
  </si>
  <si>
    <t>Personne de contact au sein du CAA</t>
  </si>
  <si>
    <t>Légende Tableaux</t>
  </si>
  <si>
    <t>Cellule à remplir</t>
  </si>
  <si>
    <t>Cellules avec formule</t>
  </si>
  <si>
    <t>verrouillée</t>
  </si>
  <si>
    <t>non verrouillée</t>
  </si>
  <si>
    <t>Cellules pré-remplies</t>
  </si>
  <si>
    <t>#</t>
  </si>
  <si>
    <t>Code du tableau</t>
  </si>
  <si>
    <t>Rubrique</t>
  </si>
  <si>
    <t>Libellé</t>
  </si>
  <si>
    <t>ToC</t>
  </si>
  <si>
    <t>Informations de base</t>
  </si>
  <si>
    <t>TD_CellNames</t>
  </si>
  <si>
    <t>TD_CellFormulas</t>
  </si>
  <si>
    <t>TD_CellDatatypes</t>
  </si>
  <si>
    <t>TXL_LangEN</t>
  </si>
  <si>
    <t>TXL_LangFR</t>
  </si>
  <si>
    <t>C0010</t>
  </si>
  <si>
    <t>R0010</t>
  </si>
  <si>
    <t>String</t>
  </si>
  <si>
    <t>Undertaking name</t>
  </si>
  <si>
    <t>R0020</t>
  </si>
  <si>
    <t>Undertaking LEI code</t>
  </si>
  <si>
    <t>R0030</t>
  </si>
  <si>
    <t>Type of undertaking</t>
  </si>
  <si>
    <t>Type d'entreprise</t>
  </si>
  <si>
    <t>R0040</t>
  </si>
  <si>
    <t>Date</t>
  </si>
  <si>
    <t>Reporting submission date</t>
  </si>
  <si>
    <t>Date de déclaration</t>
  </si>
  <si>
    <t>R0050</t>
  </si>
  <si>
    <t>Financial year end</t>
  </si>
  <si>
    <t>Date de fin d'exercice</t>
  </si>
  <si>
    <t>R0060</t>
  </si>
  <si>
    <t>Reporting reference date</t>
  </si>
  <si>
    <t>R0070</t>
  </si>
  <si>
    <t>Enumeration/Code</t>
  </si>
  <si>
    <t>Currency used for reporting</t>
  </si>
  <si>
    <t xml:space="preserve">Devise des comptes annuels </t>
  </si>
  <si>
    <t>R0080</t>
  </si>
  <si>
    <t>Home country</t>
  </si>
  <si>
    <t>Etat membre d'origine</t>
  </si>
  <si>
    <t>R0090</t>
  </si>
  <si>
    <t>Host country</t>
  </si>
  <si>
    <t>Etat d'accueil</t>
  </si>
  <si>
    <t>x</t>
  </si>
  <si>
    <t>No answer</t>
  </si>
  <si>
    <t>Delete answer</t>
  </si>
  <si>
    <t>Warning</t>
  </si>
  <si>
    <t>Missing answer</t>
  </si>
  <si>
    <t>Dependency check</t>
  </si>
  <si>
    <t>Dependency Conditional Formatting</t>
  </si>
  <si>
    <t>copy the formula down</t>
  </si>
  <si>
    <t>Légende</t>
  </si>
  <si>
    <t>0.1</t>
  </si>
  <si>
    <t xml:space="preserve">Nom du réviseur:  </t>
  </si>
  <si>
    <t>Réponse manque</t>
  </si>
  <si>
    <t>0.2</t>
  </si>
  <si>
    <t xml:space="preserve">Adresse email professionnelle personnelle du réviseur:  </t>
  </si>
  <si>
    <t>Warning (!)</t>
  </si>
  <si>
    <t>Réponse à supprimer (x)</t>
  </si>
  <si>
    <t xml:space="preserve">1. </t>
  </si>
  <si>
    <t>Mission de réviseur</t>
  </si>
  <si>
    <t>1.1</t>
  </si>
  <si>
    <t>Nombre d'heures prestées au titre de la mission de contrôle légal des comptes annuels</t>
  </si>
  <si>
    <t>par des réviseurs agréés</t>
  </si>
  <si>
    <t>Veuillez indiquer, dans les cellules ci-dessous, la page dans la partie II du rapport distinct à laquelle se trouvent les détails en question.</t>
  </si>
  <si>
    <t>Decimal</t>
  </si>
  <si>
    <t>par d'autres professionnels</t>
  </si>
  <si>
    <t>1.2</t>
  </si>
  <si>
    <t>La mission légale susvisée comporte-t-elle</t>
  </si>
  <si>
    <t>des révisions intra-annuelles</t>
  </si>
  <si>
    <t>l'audit de la liasse de consolidation</t>
  </si>
  <si>
    <t>d'autres travaux dans le cadre d'instructions de consolidation groupe</t>
  </si>
  <si>
    <t>1.3</t>
  </si>
  <si>
    <t>Nombre d'heures prestées au titre de la mission de contrôle légal des comptes annuels ventilée comme suit</t>
  </si>
  <si>
    <t>les équipes locales du réviseur agréé à Luxembourg</t>
  </si>
  <si>
    <t>R0071</t>
  </si>
  <si>
    <t>les équipes du réseau auquel le réviseur agréé appartient (hors Luxembourg)</t>
  </si>
  <si>
    <t>R0072</t>
  </si>
  <si>
    <t>d’autres professionnels ne faisant pas partie du réseau auquel le réviseur agréé appartient</t>
  </si>
  <si>
    <t>R0073</t>
  </si>
  <si>
    <t xml:space="preserve">2. </t>
  </si>
  <si>
    <t>Rapport de révision</t>
  </si>
  <si>
    <t>Détails à la page</t>
  </si>
  <si>
    <t>2.1</t>
  </si>
  <si>
    <t>Le rapport de révision a-t-il pu être établi et signé à la date d'établissement du rapport distinct ?</t>
  </si>
  <si>
    <t>2.2</t>
  </si>
  <si>
    <t>Dans l'affirmative le rapport de révision comporte-t-il des réserves (qualifications ou emphasis of matter) ?</t>
  </si>
  <si>
    <t>2.3</t>
  </si>
  <si>
    <t>Dans la négative le réviseur a-t-il l'intention d'émettre des réserves (qualifications ou emphasis of matter)?</t>
  </si>
  <si>
    <t>R0100</t>
  </si>
  <si>
    <t>2.4</t>
  </si>
  <si>
    <t>Le rapport de gestion comporte-il l’ensemble des informations visées par les articles 85, 85-1 et 85-2 de la loi modifiée du 8 décembre 1994 sur les comptes annuels et consolidés des entreprises d’assurances?</t>
  </si>
  <si>
    <t>R0110</t>
  </si>
  <si>
    <t>Veuillez préciser dans la partie 2 du rapport distinct dans quel document précisément les éléments visés dans le paragraphe 2 de l'article 85-2 de la loi précitée peuvent se retrouver et  toute indication nécessaire à la compréhension des informations visées par ce même article.</t>
  </si>
  <si>
    <t>2.5</t>
  </si>
  <si>
    <t>Quel est le seuil de signification fixé par le réviseur pour les états financiers pris dans leur ensemble?</t>
  </si>
  <si>
    <t>R0111</t>
  </si>
  <si>
    <t>2.6</t>
  </si>
  <si>
    <t>R0112</t>
  </si>
  <si>
    <t>Monetary</t>
  </si>
  <si>
    <t>2.7</t>
  </si>
  <si>
    <t>Quel est le nombre d’anomalies non corrigées (hors classement, regroupement ou ventilation inappropriés des informations)?</t>
  </si>
  <si>
    <t>R0113</t>
  </si>
  <si>
    <t xml:space="preserve">3. </t>
  </si>
  <si>
    <t>Publication des comptes de l'exercice précédent</t>
  </si>
  <si>
    <t>3.1</t>
  </si>
  <si>
    <t>A la date de signature du présent rapport distinct l'entreprise a-t-elle satisfait à l'ensemble de ses obligations de publication de ses comptes de l'exercice précédent?</t>
  </si>
  <si>
    <t>R0120</t>
  </si>
  <si>
    <t>3.2</t>
  </si>
  <si>
    <t>Les délais légaux ont-ils été respectés ?</t>
  </si>
  <si>
    <t>R0130</t>
  </si>
  <si>
    <t>5.</t>
  </si>
  <si>
    <t xml:space="preserve">Evaluation des actifs des postes C II, III et IV </t>
  </si>
  <si>
    <t>5.1</t>
  </si>
  <si>
    <t>Existe-t-il des dépréciations non actées car non jugées durables sur des actifs autres que les titres à revenu fixe ?</t>
  </si>
  <si>
    <t>R0140</t>
  </si>
  <si>
    <t>5.2</t>
  </si>
  <si>
    <t>R0150</t>
  </si>
  <si>
    <t>5.3</t>
  </si>
  <si>
    <t>Existe-t-il des dépréciations non actées car non jugées durables sur titres à revenu fixe pour des motifs tenant à la qualité des émetteurs ?</t>
  </si>
  <si>
    <t>R0160</t>
  </si>
  <si>
    <t>5.4</t>
  </si>
  <si>
    <t>R0170</t>
  </si>
  <si>
    <t>6.</t>
  </si>
  <si>
    <t>Registre des actifs représentatifs</t>
  </si>
  <si>
    <t>6.1</t>
  </si>
  <si>
    <t>L'entreprise d'assurances dispose-t-elle d'un registre conforme à la lettre circulaire 19/10 du Commissariat aux assurances ?</t>
  </si>
  <si>
    <t>R0180</t>
  </si>
  <si>
    <t>6.2</t>
  </si>
  <si>
    <t>Tous les actifs représentatifs des provisions techniques au 31 décembre de l'exercice sont-ils inscrits dans ce registre dans la forme précisée par la lettre circulaire précitée ?</t>
  </si>
  <si>
    <t>R0190</t>
  </si>
  <si>
    <t>7.</t>
  </si>
  <si>
    <t>Etat des actifs représentatifs des provisions techniques</t>
  </si>
  <si>
    <t>7.1</t>
  </si>
  <si>
    <t>L'état a-t-il été établi conformément aux dispositions du chapitre 3 de la lettre circulaire 19/10 du Commissariat aux assurances, en respectant en particulier les catégories d’actifs ?</t>
  </si>
  <si>
    <t>R0200</t>
  </si>
  <si>
    <t>7.2</t>
  </si>
  <si>
    <t>L'état comporte-t-il tous les actifs mentionnés au registre et ce à hauteur de leur affectation dans les colonnes des actifs affectés à la représentation des provisions techniques?</t>
  </si>
  <si>
    <t>R0210</t>
  </si>
  <si>
    <t>7.3</t>
  </si>
  <si>
    <t>L’état comporte-t-il des actifs non inscrits au registre autres que ceux inscrits à la colonne des actifs non affectés?</t>
  </si>
  <si>
    <t>R0220</t>
  </si>
  <si>
    <t>7.4</t>
  </si>
  <si>
    <t>Sur la base d’un contrôle exhaustif ou d’un sondage, incluant notamment l’analyse complète du rapport des dépassements de limites (« breach report ») de l’entreprise, y a-t-il eu des violations autres que des dépassements purement passifs des limites globales ou par émetteur, telles que définies par les lettres circulaires du Commissariat aux Assurances relatives aux règles d'investissements pour les produits d’assurance-vie liés à des fonds d’investissement ?</t>
  </si>
  <si>
    <t>R0230</t>
  </si>
  <si>
    <t>7.5</t>
  </si>
  <si>
    <t>L’entreprise dispose-t-elle de procédures internes écrites afin de garantir le respect des règles d’investissement des circulaires relatives aux contrats en unités de compte?</t>
  </si>
  <si>
    <t>R0240</t>
  </si>
  <si>
    <t>7.6</t>
  </si>
  <si>
    <t>En cas de réponse affirmative à la question 7.5, ces procédures sont-elles jugées adéquates par le réviseur ?</t>
  </si>
  <si>
    <t>R0250</t>
  </si>
  <si>
    <t>7.7</t>
  </si>
  <si>
    <t>En cas de réponse affirmative à la question 7.6, ces procédures sont-elles appliquées en pratique ?</t>
  </si>
  <si>
    <t>R0260</t>
  </si>
  <si>
    <t>7.8</t>
  </si>
  <si>
    <t>Pour les actifs déposés auprès d’un établissement de crédit sur des comptes couverts par une convention de dépôt, la valeur totale de ces actifs est-elle identique à la valeur inscrite sur l’état des conventions de dépôt ?</t>
  </si>
  <si>
    <t>R0270</t>
  </si>
  <si>
    <t>7.9</t>
  </si>
  <si>
    <t>Dans la négative l'entreprise a-t-elle pu fournir des justifications jugées pertinentes par le réviseur ?</t>
  </si>
  <si>
    <t>R0280</t>
  </si>
  <si>
    <t>8.</t>
  </si>
  <si>
    <t>Etat des conventions de dépôt</t>
  </si>
  <si>
    <t>8.1</t>
  </si>
  <si>
    <t>Tous les dépôts renseignés dans l'état annuel des conventions de dépôt sont-ils couverts par une convention dûment approuvée par le Commissariat à la clôture de l'exercice ?</t>
  </si>
  <si>
    <t>R0290</t>
  </si>
  <si>
    <t>8.2</t>
  </si>
  <si>
    <t>En cas de réponse négative, les dépôts ont-ils été couverts par une convention approuvée par le Commissariat aux assurances au moment de l'émission du rapport distinct ?</t>
  </si>
  <si>
    <t>R0300</t>
  </si>
  <si>
    <t>8.3</t>
  </si>
  <si>
    <t>La valeur des dépôts renseignée pour chaque établ. de crédit est-elle identique à la valeur inscrite sur les extraits bancaires relatifs aux comptes couverts par la convention de dépôt (c.-à-d. sans prise en considération des comptes exclus de la convention de dépôt) ?</t>
  </si>
  <si>
    <t>R0310</t>
  </si>
  <si>
    <t>8.4</t>
  </si>
  <si>
    <t>En cas d'écarts l'entreprise a-t-elle pu fournir des justifications jugées pertinentes par le réviseur ?</t>
  </si>
  <si>
    <t>R0320</t>
  </si>
  <si>
    <t>9.</t>
  </si>
  <si>
    <t>Approbation des fonds internes collectifs (entreprises d'ass.-vie seul.)</t>
  </si>
  <si>
    <t>9.1</t>
  </si>
  <si>
    <t>La compagnie inclut-elle dans ses produits des fonds internes collectifs non repris sur la fiche de renseignement relative à l'exercice ?</t>
  </si>
  <si>
    <t>R0330</t>
  </si>
  <si>
    <t>9.2</t>
  </si>
  <si>
    <t>Dans l'affirmative la situation a-t-elle été régularisée à la date d'émission du rapport distinct ?</t>
  </si>
  <si>
    <t>R0340</t>
  </si>
  <si>
    <t>9.3</t>
  </si>
  <si>
    <t>Des fonds internes collectifs repris sur la fiche de renseignement sont-ils utilisés sous une dénomination différente, sans que le changement de dénomination n'ait fait l'objet d'un accusé de réception de la part du Commissariat ?</t>
  </si>
  <si>
    <t>R0350</t>
  </si>
  <si>
    <t>10.</t>
  </si>
  <si>
    <t>Violation de l'obligation de confidentialité</t>
  </si>
  <si>
    <t>10.1</t>
  </si>
  <si>
    <t>Le réviseur a-t-il pris connaissance de faits ou de pratiques susceptibles, à son avis, de constituer une infraction aux dispositions de l'article 300 de la loi modifiée du 7 décembre 2015 relatif au secret des assurances ?</t>
  </si>
  <si>
    <t>R0360</t>
  </si>
  <si>
    <t>11.</t>
  </si>
  <si>
    <t>Violation du principe de spécialisation</t>
  </si>
  <si>
    <t>11.1</t>
  </si>
  <si>
    <t>L'entreprise d'assurance exerce-t-elle des activités qui ne sont pas directement liées à l'activité d'assurance proprement dite ?</t>
  </si>
  <si>
    <t>R0370</t>
  </si>
  <si>
    <t>12.</t>
  </si>
  <si>
    <t>Bénéficiaires effectifs</t>
  </si>
  <si>
    <t>12.1</t>
  </si>
  <si>
    <t>L'entreprise est-elle à jour de l'enregistrement de l'ensemble de ses bénéficiaires effectifs au Registre des bénéficiaires effectifs en conformité avec la loi du 13 janvier 2019 au jour de l'établissement du présent rapport ?</t>
  </si>
  <si>
    <t>R0380</t>
  </si>
  <si>
    <t>13.</t>
  </si>
  <si>
    <t>Engagements hors bilan</t>
  </si>
  <si>
    <t>13.1</t>
  </si>
  <si>
    <t>Existe-t-il des engagements hors bilan renseignés à l'annexe du bilan autres que ceux résultant de locations d'immeubles, de leasing de matériel et logiciels utilisés pour usage propre, de garanties de loyer accordées au personnel de l’entreprise et d'instruments dérivés ?</t>
  </si>
  <si>
    <t>R0390</t>
  </si>
  <si>
    <t>14.</t>
  </si>
  <si>
    <t>Opérations intragroupe</t>
  </si>
  <si>
    <t>14.1</t>
  </si>
  <si>
    <t>L’entreprise dispose-t-elle de procédures internes écrites lui permettant de répertorier toutes les opérations que l'entreprise réalise avec les sociétés visées à l'article 89 du règlement du Commissariat aux Assurances N° 15/03 du 7 décembre 2015 relatif aux entreprises d’assurance et de réassurance, tel que modifié ?</t>
  </si>
  <si>
    <t>R0400</t>
  </si>
  <si>
    <t>14.2</t>
  </si>
  <si>
    <t>En cas de réponse affirmative à la question 14.1, ces procédures sont-elles jugées adéquates par le réviseur ?</t>
  </si>
  <si>
    <t>R0410</t>
  </si>
  <si>
    <t>14.3</t>
  </si>
  <si>
    <t>En cas de réponse affirmative à la question 14.2, ces procédures sont-elles appliquées en pratique ?</t>
  </si>
  <si>
    <t>R0420</t>
  </si>
  <si>
    <t>14.4</t>
  </si>
  <si>
    <t>Les opérations intragroupe sont-elles réalisées aux conditions normales du marché ?</t>
  </si>
  <si>
    <t>R0430</t>
  </si>
  <si>
    <t>14.5</t>
  </si>
  <si>
    <t>Est-ce que l'entreprise a effectué au cours de l'exercice clôturé des opérations intragroupe importantes dépassant les seuils définis au point 14 de la lettre circulaire 24/2 du Commissariat aux assurances?</t>
  </si>
  <si>
    <t>R0431</t>
  </si>
  <si>
    <t>14.6</t>
  </si>
  <si>
    <t>Est-ce que l’entreprise disposait de placements dans des entreprises liées et participations (poste C.II. du bilan) au cours de l’exercice clôturé?</t>
  </si>
  <si>
    <t>R0432</t>
  </si>
  <si>
    <t>14.7</t>
  </si>
  <si>
    <t>R0433</t>
  </si>
  <si>
    <t>16.</t>
  </si>
  <si>
    <t>Divers</t>
  </si>
  <si>
    <t>16.3</t>
  </si>
  <si>
    <t>En application de l’article 271, paragraphe 3, lettre (d), du Règlement délégué UE 2015/35, la fonction d’audit interne émet au moins une fois par an un rapport écrit qu’elle soumet à l’organe d’administration, de gestion ou de contrôle. Un tel rapport a-t-il bien été soumis à l’organe d’administration, de gestion ou de contrôle de l’entreprise au cours de l’exercice écoulé ?</t>
  </si>
  <si>
    <t>R0490</t>
  </si>
  <si>
    <t>16.4</t>
  </si>
  <si>
    <t>En application de l’article 272, paragraphe 8, du Règlement délégué UE 2015/35, la fonction actuarielle émet au moins une fois par an un rapport écrit qu’elle soumet à l’organe d’administration, de gestion ou de contrôle. Un tel rapport a-t-il bien été soumis à l’organe d’administration, de gestion ou de contrôle de l’entreprise au cours de l’exercice écoulé ?</t>
  </si>
  <si>
    <t>R0500</t>
  </si>
  <si>
    <t>PRM_FILE_TRP</t>
  </si>
  <si>
    <t>PRM_FILE_E</t>
  </si>
  <si>
    <t>V</t>
  </si>
  <si>
    <t>PRM_FILE_VC</t>
  </si>
  <si>
    <t>PRM_FILE_VL</t>
  </si>
  <si>
    <t>PRM_FILE_YYYY</t>
  </si>
  <si>
    <t>PRM_FILE_MM</t>
  </si>
  <si>
    <t>PRM_FILE_DD</t>
  </si>
  <si>
    <t>PRM_FILE_DIR</t>
  </si>
  <si>
    <t>PRM_FILE_DEC</t>
  </si>
  <si>
    <t>PRM_FILE_DEP</t>
  </si>
  <si>
    <t>PRM_FILE_EXT</t>
  </si>
  <si>
    <t>PRM_FILE_NAME</t>
  </si>
  <si>
    <t>PRM_FILE_TEMPLATE</t>
  </si>
  <si>
    <t>PRM_FILE_DEADLINE</t>
  </si>
  <si>
    <t>PRM_ENTITY_ID</t>
  </si>
  <si>
    <t>PRM_ENTITY_NAME</t>
  </si>
  <si>
    <t>PRM_ENTITY_STARTDATE</t>
  </si>
  <si>
    <t>PRM_ENTITY_ENDDATE</t>
  </si>
  <si>
    <t>PRM_ENTITY_EMAIL</t>
  </si>
  <si>
    <t>PRM_DEPOSITOR_CHANNEL</t>
  </si>
  <si>
    <t>PRM_DEPOSITOR_TYPE</t>
  </si>
  <si>
    <t>PRM_CAA_MANAGER</t>
  </si>
  <si>
    <t>PRM_CAA_EMAIL</t>
  </si>
  <si>
    <t>PRM_CAA_PHONE</t>
  </si>
  <si>
    <t>PRM_REPORTING_FINANCIALYEAR</t>
  </si>
  <si>
    <t>PRM_REPORTING_TITLE</t>
  </si>
  <si>
    <t>PRM_REPORTING_CURRENCY</t>
  </si>
  <si>
    <t>PRM_REPORTING_QUARTER</t>
  </si>
  <si>
    <t>A</t>
  </si>
  <si>
    <t>PRM_REPORTING_EXCHANGERATE</t>
  </si>
  <si>
    <t>PRM_DOSSIER_ID</t>
  </si>
  <si>
    <t>RDI.V.0010</t>
  </si>
  <si>
    <t>x - x</t>
  </si>
  <si>
    <t>Général - Informations de base</t>
  </si>
  <si>
    <t>RDI.V.0030</t>
  </si>
  <si>
    <t>Questionnaire - Rapport distinct du réviseur </t>
  </si>
  <si>
    <t>RDI</t>
  </si>
  <si>
    <t>Rapport distinct 2025</t>
  </si>
  <si>
    <t>I:\060 Projects\0100 Reporting\010 Template Creation\Templates\ReportingTemplate_RDIV_20260215.xlsx</t>
  </si>
  <si>
    <t>Général</t>
  </si>
  <si>
    <t>Questionnaire</t>
  </si>
  <si>
    <t>Rapport distinct du réviseur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</si>
</sst>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yyyy\-mm\-dd"/>
  </numFmts>
  <fonts count="32" x14ac:knownFonts="1">
    <font>
      <sz val="10"/>
      <color theme="1"/>
      <name val="Arial"/>
      <family val="2"/>
    </font>
    <font>
      <b/>
      <sz val="10"/>
      <color theme="1"/>
      <name val="Arial"/>
      <family val="2"/>
    </font>
    <font>
      <sz val="11"/>
      <color theme="1"/>
      <name val="Calibri"/>
      <family val="2"/>
      <scheme val="minor"/>
    </font>
    <font>
      <sz val="11"/>
      <color theme="1"/>
      <name val="Arial"/>
      <family val="2"/>
    </font>
    <font>
      <b/>
      <sz val="20"/>
      <color theme="1"/>
      <name val="Arial"/>
      <family val="2"/>
    </font>
    <font>
      <sz val="8"/>
      <color theme="1"/>
      <name val="Arial"/>
      <family val="2"/>
    </font>
    <font>
      <sz val="9"/>
      <color theme="1"/>
      <name val="Arial"/>
      <family val="2"/>
    </font>
    <font>
      <i/>
      <u/>
      <sz val="9"/>
      <color theme="1"/>
      <name val="Arial"/>
      <family val="2"/>
    </font>
    <font>
      <b/>
      <sz val="9"/>
      <color theme="1"/>
      <name val="Arial"/>
      <family val="2"/>
    </font>
    <font>
      <b/>
      <sz val="12"/>
      <color theme="1"/>
      <name val="Arial"/>
      <family val="2"/>
    </font>
    <font>
      <i/>
      <sz val="8"/>
      <color theme="1"/>
      <name val="Arial"/>
      <family val="2"/>
    </font>
    <font>
      <b/>
      <sz val="9"/>
      <color theme="7" tint="-0.249977111117893"/>
      <name val="Arial"/>
      <family val="2"/>
    </font>
    <font>
      <i/>
      <sz val="9"/>
      <color theme="1"/>
      <name val="Arial"/>
      <family val="2"/>
    </font>
    <font>
      <b/>
      <sz val="9"/>
      <color theme="9" tint="-0.249977111117893"/>
      <name val="Arial"/>
      <family val="2"/>
    </font>
    <font>
      <b/>
      <sz val="11"/>
      <color theme="9" tint="-0.249977111117893"/>
      <name val="Arial"/>
      <family val="2"/>
    </font>
    <font>
      <sz val="9"/>
      <name val="Arial"/>
      <family val="2"/>
    </font>
    <font>
      <sz val="8"/>
      <name val="Arial"/>
      <family val="2"/>
    </font>
    <font>
      <sz val="9"/>
      <color theme="1" tint="0.34998626667073579"/>
      <name val="Arial"/>
      <family val="2"/>
    </font>
    <font>
      <sz val="8"/>
      <color theme="1" tint="0.34998626667073579"/>
      <name val="Arial"/>
      <family val="2"/>
    </font>
    <font>
      <b/>
      <sz val="8"/>
      <color rgb="FFFF0000"/>
      <name val="Arial"/>
      <family val="2"/>
    </font>
    <font>
      <b/>
      <sz val="8"/>
      <color theme="1"/>
      <name val="Arial"/>
      <family val="2"/>
    </font>
    <font>
      <u/>
      <sz val="11"/>
      <color theme="10"/>
      <name val="Calibri"/>
      <family val="2"/>
      <scheme val="minor"/>
    </font>
    <font>
      <u/>
      <sz val="8"/>
      <color theme="10"/>
      <name val="Arial"/>
      <family val="2"/>
    </font>
    <font>
      <sz val="8"/>
      <color theme="9" tint="-0.499984740745262"/>
      <name val="Arial"/>
      <family val="2"/>
    </font>
    <font>
      <b/>
      <sz val="8"/>
      <color theme="9" tint="-0.499984740745262"/>
      <name val="Arial"/>
      <family val="2"/>
    </font>
    <font>
      <sz val="8"/>
      <color theme="1"/>
      <name val="Calibri"/>
      <family val="2"/>
      <scheme val="minor"/>
    </font>
    <font>
      <b/>
      <i/>
      <sz val="9"/>
      <color theme="1"/>
      <name val="Arial"/>
      <family val="2"/>
    </font>
    <font>
      <sz val="8"/>
      <color rgb="FF000000"/>
      <name val="Arial"/>
      <family val="2"/>
    </font>
    <font>
      <b/>
      <sz val="8"/>
      <name val="Arial"/>
      <family val="2"/>
    </font>
    <font>
      <sz val="7"/>
      <color rgb="FFFF0000"/>
      <name val="Arial"/>
      <family val="2"/>
    </font>
    <font>
      <u/>
      <sz val="7"/>
      <color rgb="FFFF0000"/>
      <name val="Arial"/>
      <family val="2"/>
    </font>
    <font>
      <u/>
      <sz val="9"/>
      <color theme="10"/>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DF3FF"/>
        <bgColor indexed="64"/>
      </patternFill>
    </fill>
    <fill>
      <patternFill patternType="solid">
        <fgColor rgb="FFFFFF91"/>
        <bgColor indexed="64"/>
      </patternFill>
    </fill>
    <fill>
      <patternFill patternType="solid">
        <fgColor rgb="FFFFFFCD"/>
        <bgColor indexed="64"/>
      </patternFill>
    </fill>
    <fill>
      <patternFill patternType="solid">
        <fgColor rgb="FFFFC891"/>
        <bgColor indexed="64"/>
      </patternFill>
    </fill>
    <fill>
      <patternFill patternType="solid">
        <fgColor rgb="FFFFE6CD"/>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D7D7"/>
        <bgColor indexed="64"/>
      </patternFill>
    </fill>
    <fill>
      <patternFill patternType="solid">
        <fgColor rgb="FFFFEFD7"/>
        <bgColor indexed="64"/>
      </patternFill>
    </fill>
    <fill>
      <patternFill patternType="solid">
        <fgColor rgb="FFFFFFD7"/>
        <bgColor indexed="64"/>
      </patternFill>
    </fill>
    <fill>
      <patternFill patternType="solid">
        <fgColor rgb="FFFFFFFF"/>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auto="1"/>
      </left>
      <right style="thin">
        <color auto="1"/>
      </right>
      <top style="thin">
        <color auto="1"/>
      </top>
      <bottom style="thin">
        <color auto="1"/>
      </bottom>
      <diagonal/>
    </border>
    <border>
      <left/>
      <right/>
      <top/>
      <bottom style="thin">
        <color rgb="FFFF0000"/>
      </bottom>
      <diagonal/>
    </border>
    <border>
      <left style="thin">
        <color rgb="FFFF0000"/>
      </left>
      <right/>
      <top style="thin">
        <color rgb="FFFF0000"/>
      </top>
      <bottom style="thin">
        <color rgb="FFFFC000"/>
      </bottom>
      <diagonal/>
    </border>
    <border>
      <left/>
      <right style="thin">
        <color rgb="FFFF0000"/>
      </right>
      <top style="thin">
        <color rgb="FFFF0000"/>
      </top>
      <bottom style="thin">
        <color rgb="FFFFC000"/>
      </bottom>
      <diagonal/>
    </border>
    <border>
      <left style="thin">
        <color rgb="FFFFC000"/>
      </left>
      <right/>
      <top style="thin">
        <color rgb="FFFFC000"/>
      </top>
      <bottom style="thin">
        <color rgb="FFCC9900"/>
      </bottom>
      <diagonal/>
    </border>
    <border>
      <left/>
      <right style="thin">
        <color rgb="FFFFC000"/>
      </right>
      <top style="thin">
        <color rgb="FFFFC000"/>
      </top>
      <bottom style="thin">
        <color rgb="FFCC9900"/>
      </bottom>
      <diagonal/>
    </border>
    <border>
      <left style="thin">
        <color rgb="FFCC9900"/>
      </left>
      <right/>
      <top style="thin">
        <color rgb="FFCC9900"/>
      </top>
      <bottom style="thin">
        <color rgb="FFCC9900"/>
      </bottom>
      <diagonal/>
    </border>
    <border>
      <left/>
      <right style="thin">
        <color rgb="FFCC9900"/>
      </right>
      <top style="thin">
        <color rgb="FFCC9900"/>
      </top>
      <bottom style="thin">
        <color rgb="FFCC9900"/>
      </bottom>
      <diagonal/>
    </border>
  </borders>
  <cellStyleXfs count="4">
    <xf numFmtId="0" fontId="0" fillId="0" borderId="0"/>
    <xf numFmtId="0" fontId="2" fillId="0" borderId="0"/>
    <xf numFmtId="0" fontId="21" fillId="0" borderId="0" applyNumberFormat="0" applyFill="0" applyBorder="0" applyAlignment="0" applyProtection="0"/>
    <xf numFmtId="43" fontId="2" fillId="0" borderId="0" applyFont="0" applyFill="0" applyBorder="0" applyAlignment="0" applyProtection="0"/>
  </cellStyleXfs>
  <cellXfs count="122">
    <xf numFmtId="0" fontId="0" fillId="0" borderId="0" xfId="0"/>
    <xf numFmtId="0" fontId="3" fillId="2" borderId="0" xfId="1" applyFont="1" applyFill="1" applyAlignment="1">
      <alignment horizontal="right" vertical="top" indent="1"/>
    </xf>
    <xf numFmtId="0" fontId="4" fillId="2" borderId="0" xfId="1" applyFont="1" applyFill="1" applyAlignment="1">
      <alignment horizontal="center" vertical="top" wrapText="1"/>
    </xf>
    <xf numFmtId="0" fontId="5" fillId="2" borderId="0" xfId="1" applyFont="1" applyFill="1" applyAlignment="1">
      <alignment horizontal="left"/>
    </xf>
    <xf numFmtId="0" fontId="3" fillId="2" borderId="0" xfId="1" applyFont="1" applyFill="1"/>
    <xf numFmtId="0" fontId="6" fillId="2" borderId="0" xfId="1" applyFont="1" applyFill="1"/>
    <xf numFmtId="0" fontId="5" fillId="2" borderId="0" xfId="1" applyFont="1" applyFill="1"/>
    <xf numFmtId="0" fontId="7" fillId="2" borderId="0" xfId="1" applyFont="1" applyFill="1" applyAlignment="1">
      <alignment horizontal="right" vertical="center"/>
    </xf>
    <xf numFmtId="0" fontId="8" fillId="2" borderId="0" xfId="1" applyFont="1" applyFill="1"/>
    <xf numFmtId="0" fontId="6" fillId="2" borderId="0" xfId="1" applyFont="1" applyFill="1" applyAlignment="1">
      <alignment horizontal="right" vertical="center"/>
    </xf>
    <xf numFmtId="0" fontId="8" fillId="2" borderId="0" xfId="1" applyFont="1" applyFill="1" applyAlignment="1">
      <alignment vertical="center"/>
    </xf>
    <xf numFmtId="0" fontId="9" fillId="2" borderId="0" xfId="1" applyFont="1" applyFill="1" applyAlignment="1">
      <alignment vertical="center"/>
    </xf>
    <xf numFmtId="0" fontId="9" fillId="2" borderId="0" xfId="1" applyFont="1" applyFill="1"/>
    <xf numFmtId="0" fontId="6" fillId="2" borderId="0" xfId="1" applyFont="1" applyFill="1" applyAlignment="1">
      <alignment horizontal="left" vertical="center"/>
    </xf>
    <xf numFmtId="0" fontId="6" fillId="2" borderId="0" xfId="1" applyFont="1" applyFill="1" applyAlignment="1">
      <alignment vertical="center"/>
    </xf>
    <xf numFmtId="0" fontId="10" fillId="2" borderId="0" xfId="1" applyFont="1" applyFill="1" applyAlignment="1">
      <alignment vertical="center"/>
    </xf>
    <xf numFmtId="0" fontId="5" fillId="2" borderId="0" xfId="1" applyFont="1" applyFill="1" applyAlignment="1">
      <alignment vertical="center"/>
    </xf>
    <xf numFmtId="14" fontId="6" fillId="2" borderId="0" xfId="1" applyNumberFormat="1" applyFont="1" applyFill="1" applyAlignment="1">
      <alignment horizontal="left" vertical="center"/>
    </xf>
    <xf numFmtId="0" fontId="5" fillId="3" borderId="1" xfId="1" applyFont="1" applyFill="1" applyBorder="1" applyAlignment="1">
      <alignment horizontal="left" vertical="center" wrapText="1"/>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11" fillId="2" borderId="0" xfId="1" applyFont="1" applyFill="1"/>
    <xf numFmtId="0" fontId="5" fillId="4" borderId="1" xfId="1" applyFont="1" applyFill="1" applyBorder="1" applyAlignment="1">
      <alignment horizontal="left" vertical="center" wrapText="1"/>
    </xf>
    <xf numFmtId="0" fontId="12" fillId="2" borderId="0" xfId="1" applyFont="1" applyFill="1" applyAlignment="1">
      <alignment horizontal="left" vertical="center"/>
    </xf>
    <xf numFmtId="0" fontId="13" fillId="2" borderId="0" xfId="1" applyFont="1" applyFill="1" applyAlignment="1">
      <alignment vertical="center"/>
    </xf>
    <xf numFmtId="0" fontId="10" fillId="2" borderId="0" xfId="1" applyFont="1" applyFill="1"/>
    <xf numFmtId="0" fontId="14" fillId="2" borderId="0" xfId="1" applyFont="1" applyFill="1"/>
    <xf numFmtId="0" fontId="5" fillId="3" borderId="1" xfId="1" applyFont="1" applyFill="1" applyBorder="1" applyAlignment="1" applyProtection="1">
      <alignment horizontal="left" vertical="center"/>
      <protection locked="0"/>
    </xf>
    <xf numFmtId="0" fontId="15" fillId="2" borderId="0" xfId="1" applyFont="1" applyFill="1" applyBorder="1" applyAlignment="1">
      <alignment horizontal="right" indent="1"/>
    </xf>
    <xf numFmtId="0" fontId="5" fillId="5" borderId="1" xfId="1" applyFont="1" applyFill="1" applyBorder="1" applyAlignment="1">
      <alignment vertical="center"/>
    </xf>
    <xf numFmtId="0" fontId="5" fillId="2" borderId="4" xfId="1" applyFont="1" applyFill="1" applyBorder="1" applyAlignment="1">
      <alignment horizontal="left" vertical="center" wrapText="1"/>
    </xf>
    <xf numFmtId="0" fontId="5" fillId="2" borderId="1" xfId="1" applyFont="1" applyFill="1" applyBorder="1" applyAlignment="1">
      <alignment horizontal="left" vertical="center"/>
    </xf>
    <xf numFmtId="0" fontId="5" fillId="6" borderId="1" xfId="1" applyFont="1" applyFill="1" applyBorder="1" applyAlignment="1">
      <alignment vertical="center"/>
    </xf>
    <xf numFmtId="0" fontId="5" fillId="2" borderId="5" xfId="1" applyFont="1" applyFill="1" applyBorder="1" applyAlignment="1">
      <alignment horizontal="left" vertical="center" wrapText="1"/>
    </xf>
    <xf numFmtId="0" fontId="16" fillId="7" borderId="1" xfId="1" applyFont="1" applyFill="1" applyBorder="1" applyAlignment="1">
      <alignment vertical="center"/>
    </xf>
    <xf numFmtId="0" fontId="17" fillId="2" borderId="0" xfId="1" applyFont="1" applyFill="1" applyAlignment="1">
      <alignment horizontal="right" indent="1"/>
    </xf>
    <xf numFmtId="0" fontId="17" fillId="2" borderId="6" xfId="1" applyFont="1" applyFill="1" applyBorder="1" applyAlignment="1">
      <alignment horizontal="center" wrapText="1"/>
    </xf>
    <xf numFmtId="0" fontId="17" fillId="2" borderId="6" xfId="1" applyFont="1" applyFill="1" applyBorder="1" applyAlignment="1">
      <alignment wrapText="1"/>
    </xf>
    <xf numFmtId="0" fontId="5" fillId="2" borderId="0" xfId="1" applyFont="1" applyFill="1" applyAlignment="1">
      <alignment horizontal="left" vertical="center"/>
    </xf>
    <xf numFmtId="0" fontId="5" fillId="8" borderId="1" xfId="1" applyFont="1" applyFill="1" applyBorder="1" applyAlignment="1">
      <alignment vertical="center"/>
    </xf>
    <xf numFmtId="0" fontId="18" fillId="2" borderId="0" xfId="1" applyFont="1" applyFill="1" applyAlignment="1">
      <alignment horizontal="right" vertical="center" indent="1"/>
    </xf>
    <xf numFmtId="0" fontId="5" fillId="2" borderId="0" xfId="1" applyFont="1" applyFill="1" applyProtection="1"/>
    <xf numFmtId="0" fontId="19" fillId="2" borderId="0" xfId="1" applyFont="1" applyFill="1" applyProtection="1"/>
    <xf numFmtId="0" fontId="1" fillId="2" borderId="0" xfId="1" applyFont="1" applyFill="1" applyProtection="1"/>
    <xf numFmtId="0" fontId="20" fillId="2" borderId="0" xfId="1" applyFont="1" applyFill="1" applyProtection="1"/>
    <xf numFmtId="0" fontId="22" fillId="2" borderId="0" xfId="2" applyFont="1" applyFill="1" applyProtection="1"/>
    <xf numFmtId="0" fontId="5" fillId="2" borderId="0" xfId="1" applyFont="1" applyFill="1" applyAlignment="1" applyProtection="1">
      <alignment vertical="center"/>
    </xf>
    <xf numFmtId="0" fontId="18" fillId="9" borderId="1" xfId="1" applyFont="1" applyFill="1" applyBorder="1" applyAlignment="1" applyProtection="1">
      <alignment horizontal="center" vertical="center"/>
    </xf>
    <xf numFmtId="0" fontId="5" fillId="2" borderId="1" xfId="1" applyFont="1" applyFill="1" applyBorder="1" applyAlignment="1" applyProtection="1">
      <alignment horizontal="left" vertical="center"/>
    </xf>
    <xf numFmtId="0" fontId="16" fillId="2" borderId="0" xfId="1" applyFont="1" applyFill="1" applyProtection="1"/>
    <xf numFmtId="0" fontId="3" fillId="2" borderId="0" xfId="1" applyFont="1" applyFill="1" applyProtection="1"/>
    <xf numFmtId="0" fontId="5" fillId="2" borderId="0" xfId="1" applyFont="1" applyFill="1" applyAlignment="1" applyProtection="1">
      <alignment vertical="center" wrapText="1"/>
    </xf>
    <xf numFmtId="0" fontId="10" fillId="2" borderId="8" xfId="1" applyFont="1" applyFill="1" applyBorder="1" applyAlignment="1" applyProtection="1">
      <alignment horizontal="center" vertical="center" wrapText="1"/>
    </xf>
    <xf numFmtId="0" fontId="25" fillId="2" borderId="0" xfId="1" applyFont="1" applyFill="1" applyProtection="1"/>
    <xf numFmtId="0" fontId="25" fillId="2" borderId="0" xfId="1" applyFont="1" applyFill="1" applyAlignment="1" applyProtection="1">
      <alignment vertical="top"/>
    </xf>
    <xf numFmtId="0" fontId="2" fillId="2" borderId="0" xfId="1" applyFill="1" applyProtection="1"/>
    <xf numFmtId="0" fontId="5" fillId="11" borderId="0" xfId="1" applyFont="1" applyFill="1" applyAlignment="1" applyProtection="1">
      <alignment wrapText="1"/>
    </xf>
    <xf numFmtId="0" fontId="5" fillId="2" borderId="0" xfId="1" applyFont="1" applyFill="1" applyAlignment="1" applyProtection="1">
      <alignment wrapText="1"/>
    </xf>
    <xf numFmtId="0" fontId="5" fillId="2" borderId="0" xfId="1" applyFont="1" applyFill="1" applyAlignment="1" applyProtection="1">
      <alignment vertical="top"/>
    </xf>
    <xf numFmtId="0" fontId="26" fillId="2" borderId="0" xfId="1" applyFont="1" applyFill="1" applyProtection="1"/>
    <xf numFmtId="0" fontId="25" fillId="2" borderId="0" xfId="1" applyFont="1" applyFill="1" applyAlignment="1" applyProtection="1">
      <alignment wrapText="1"/>
    </xf>
    <xf numFmtId="0" fontId="10" fillId="2" borderId="8" xfId="1" applyFont="1" applyFill="1" applyBorder="1" applyAlignment="1" applyProtection="1">
      <alignment vertical="top"/>
    </xf>
    <xf numFmtId="0" fontId="16" fillId="2" borderId="0" xfId="1" applyFont="1" applyFill="1" applyAlignment="1" applyProtection="1">
      <alignment vertical="center"/>
    </xf>
    <xf numFmtId="0" fontId="5" fillId="2" borderId="9" xfId="1" applyFont="1" applyFill="1" applyBorder="1" applyAlignment="1" applyProtection="1">
      <alignment horizontal="center" vertical="center"/>
    </xf>
    <xf numFmtId="0" fontId="10" fillId="2" borderId="8" xfId="1" applyFont="1" applyFill="1" applyBorder="1" applyAlignment="1" applyProtection="1"/>
    <xf numFmtId="0" fontId="10" fillId="2" borderId="8" xfId="1" applyFont="1" applyFill="1" applyBorder="1" applyAlignment="1" applyProtection="1">
      <alignment wrapText="1"/>
    </xf>
    <xf numFmtId="0" fontId="10" fillId="12" borderId="8" xfId="1" applyFont="1" applyFill="1" applyBorder="1" applyAlignment="1" applyProtection="1">
      <alignment wrapText="1"/>
    </xf>
    <xf numFmtId="0" fontId="10" fillId="12" borderId="8" xfId="1" applyFont="1" applyFill="1" applyBorder="1" applyProtection="1"/>
    <xf numFmtId="49" fontId="27" fillId="3" borderId="1" xfId="3" applyNumberFormat="1" applyFont="1" applyFill="1" applyBorder="1" applyAlignment="1" applyProtection="1">
      <alignment horizontal="center" vertical="center"/>
      <protection locked="0"/>
    </xf>
    <xf numFmtId="0" fontId="28" fillId="2" borderId="0" xfId="1" applyFont="1" applyFill="1" applyAlignment="1" applyProtection="1">
      <alignment horizontal="center" vertical="center"/>
    </xf>
    <xf numFmtId="49" fontId="5" fillId="13" borderId="10" xfId="3" applyNumberFormat="1" applyFont="1" applyFill="1" applyBorder="1" applyAlignment="1" applyProtection="1">
      <alignment horizontal="center" vertical="center"/>
    </xf>
    <xf numFmtId="49" fontId="5" fillId="13" borderId="11" xfId="3" applyNumberFormat="1" applyFont="1" applyFill="1" applyBorder="1" applyAlignment="1" applyProtection="1">
      <alignment horizontal="center" vertical="center"/>
    </xf>
    <xf numFmtId="0" fontId="5" fillId="14" borderId="12" xfId="1" applyFont="1" applyFill="1" applyBorder="1" applyAlignment="1" applyProtection="1">
      <alignment horizontal="center" vertical="center"/>
    </xf>
    <xf numFmtId="0" fontId="5" fillId="14" borderId="13" xfId="1" applyFont="1" applyFill="1" applyBorder="1" applyAlignment="1" applyProtection="1">
      <alignment horizontal="center" vertical="center"/>
    </xf>
    <xf numFmtId="0" fontId="5" fillId="15" borderId="14" xfId="1" applyFont="1" applyFill="1" applyBorder="1" applyAlignment="1" applyProtection="1">
      <alignment horizontal="center" vertical="center"/>
    </xf>
    <xf numFmtId="0" fontId="5" fillId="15" borderId="15" xfId="1" applyFont="1" applyFill="1" applyBorder="1" applyAlignment="1" applyProtection="1">
      <alignment horizontal="center" vertical="center"/>
    </xf>
    <xf numFmtId="0" fontId="2" fillId="2" borderId="0" xfId="1" applyFill="1" applyAlignment="1" applyProtection="1"/>
    <xf numFmtId="0" fontId="10" fillId="12" borderId="8" xfId="1" applyFont="1" applyFill="1" applyBorder="1" applyAlignment="1" applyProtection="1"/>
    <xf numFmtId="0" fontId="5" fillId="2" borderId="0" xfId="1" applyFont="1" applyFill="1" applyAlignment="1" applyProtection="1"/>
    <xf numFmtId="0" fontId="25" fillId="2" borderId="0" xfId="1" applyFont="1" applyFill="1" applyAlignment="1" applyProtection="1"/>
    <xf numFmtId="0" fontId="8" fillId="2" borderId="0" xfId="1" applyFont="1" applyFill="1" applyAlignment="1" applyProtection="1">
      <alignment vertical="top"/>
    </xf>
    <xf numFmtId="0" fontId="8" fillId="2" borderId="0" xfId="1" applyFont="1" applyFill="1" applyAlignment="1" applyProtection="1">
      <alignment vertical="top" wrapText="1"/>
    </xf>
    <xf numFmtId="0" fontId="5" fillId="2" borderId="0" xfId="1" applyFont="1" applyFill="1" applyAlignment="1" applyProtection="1">
      <alignment horizontal="left" vertical="center" wrapText="1" indent="1"/>
    </xf>
    <xf numFmtId="4" fontId="27" fillId="3" borderId="1" xfId="3" applyNumberFormat="1" applyFont="1" applyFill="1" applyBorder="1" applyAlignment="1" applyProtection="1">
      <alignment horizontal="center" vertical="center"/>
      <protection locked="0"/>
    </xf>
    <xf numFmtId="0" fontId="5" fillId="2" borderId="0" xfId="1" applyFont="1" applyFill="1" applyAlignment="1" applyProtection="1">
      <alignment horizontal="left" vertical="top" wrapText="1"/>
    </xf>
    <xf numFmtId="0" fontId="29" fillId="2" borderId="0" xfId="1" applyFont="1" applyFill="1" applyProtection="1"/>
    <xf numFmtId="0" fontId="5" fillId="2" borderId="0" xfId="1" applyFont="1" applyFill="1" applyBorder="1" applyAlignment="1" applyProtection="1">
      <alignment vertical="top"/>
    </xf>
    <xf numFmtId="0" fontId="5" fillId="2" borderId="0" xfId="1" applyFont="1" applyFill="1" applyBorder="1" applyAlignment="1" applyProtection="1">
      <alignment horizontal="left" vertical="top" wrapText="1"/>
    </xf>
    <xf numFmtId="0" fontId="5" fillId="2" borderId="0" xfId="1" applyFont="1" applyFill="1" applyBorder="1" applyAlignment="1" applyProtection="1">
      <alignment horizontal="left" vertical="center" wrapText="1" indent="1"/>
    </xf>
    <xf numFmtId="1" fontId="5" fillId="2" borderId="0" xfId="1" applyNumberFormat="1" applyFont="1" applyFill="1" applyAlignment="1" applyProtection="1">
      <alignment horizontal="center" vertical="center"/>
    </xf>
    <xf numFmtId="0" fontId="5" fillId="2" borderId="0" xfId="1" applyFont="1" applyFill="1" applyAlignment="1" applyProtection="1">
      <alignment horizontal="left" vertical="center"/>
    </xf>
    <xf numFmtId="0" fontId="5" fillId="2" borderId="0" xfId="1" applyFont="1" applyFill="1" applyAlignment="1" applyProtection="1">
      <alignment vertical="top" wrapText="1"/>
    </xf>
    <xf numFmtId="49" fontId="27" fillId="3" borderId="4" xfId="3" applyNumberFormat="1" applyFont="1" applyFill="1" applyBorder="1" applyAlignment="1" applyProtection="1">
      <alignment horizontal="center" vertical="center"/>
      <protection locked="0"/>
    </xf>
    <xf numFmtId="0" fontId="29" fillId="2" borderId="0" xfId="1" applyFont="1" applyFill="1" applyAlignment="1" applyProtection="1">
      <alignment horizontal="left" vertical="center"/>
    </xf>
    <xf numFmtId="0" fontId="30" fillId="2" borderId="0" xfId="1" applyFont="1" applyFill="1" applyAlignment="1" applyProtection="1">
      <alignment vertical="center"/>
    </xf>
    <xf numFmtId="0" fontId="5" fillId="2" borderId="0" xfId="1" applyFont="1" applyFill="1" applyBorder="1" applyAlignment="1" applyProtection="1">
      <alignment vertical="top" wrapText="1"/>
    </xf>
    <xf numFmtId="0" fontId="5" fillId="2" borderId="0" xfId="1" applyFont="1" applyFill="1" applyBorder="1" applyAlignment="1" applyProtection="1">
      <alignment vertical="center" wrapText="1"/>
    </xf>
    <xf numFmtId="0" fontId="8" fillId="2" borderId="0" xfId="1" applyFont="1" applyFill="1" applyBorder="1" applyAlignment="1" applyProtection="1">
      <alignment vertical="top" wrapText="1"/>
    </xf>
    <xf numFmtId="0" fontId="29" fillId="2" borderId="0" xfId="1" applyFont="1" applyFill="1" applyAlignment="1" applyProtection="1">
      <alignment vertical="center"/>
    </xf>
    <xf numFmtId="164" fontId="27" fillId="3" borderId="1" xfId="3" applyNumberFormat="1" applyFont="1" applyFill="1" applyBorder="1" applyAlignment="1" applyProtection="1">
      <alignment horizontal="center" vertical="center"/>
      <protection locked="0"/>
    </xf>
    <xf numFmtId="0" fontId="16" fillId="2" borderId="0" xfId="1" applyFont="1" applyFill="1" applyBorder="1" applyAlignment="1" applyProtection="1">
      <alignment vertical="top" wrapText="1"/>
    </xf>
    <xf numFmtId="1" fontId="2" fillId="2" borderId="0" xfId="1" applyNumberFormat="1" applyFill="1" applyAlignment="1" applyProtection="1">
      <alignment horizontal="center" vertical="center"/>
    </xf>
    <xf numFmtId="0" fontId="8" fillId="2" borderId="0" xfId="1" applyFont="1" applyFill="1" applyAlignment="1" applyProtection="1">
      <alignment vertical="center"/>
    </xf>
    <xf numFmtId="0" fontId="8" fillId="2" borderId="0" xfId="1" applyFont="1" applyFill="1" applyBorder="1" applyAlignment="1" applyProtection="1">
      <alignment vertical="center" wrapText="1"/>
    </xf>
    <xf numFmtId="0" fontId="20" fillId="2" borderId="1" xfId="1" applyFont="1" applyFill="1" applyBorder="1" applyAlignment="1">
      <alignment horizontal="right" vertical="center"/>
    </xf>
    <xf numFmtId="49" fontId="5" fillId="3" borderId="1" xfId="1" applyNumberFormat="1" applyFont="1" applyFill="1" applyBorder="1" applyAlignment="1">
      <alignment horizontal="left" vertical="center"/>
    </xf>
    <xf numFmtId="0" fontId="5" fillId="3" borderId="1" xfId="1" applyNumberFormat="1" applyFont="1" applyFill="1" applyBorder="1" applyAlignment="1">
      <alignment horizontal="left" vertical="center"/>
    </xf>
    <xf numFmtId="14" fontId="5" fillId="3" borderId="1" xfId="1" applyNumberFormat="1" applyFont="1" applyFill="1" applyBorder="1" applyAlignment="1">
      <alignment horizontal="left" vertical="center"/>
    </xf>
    <xf numFmtId="165" fontId="27" fillId="3" borderId="1" xfId="1" applyNumberFormat="1" applyFont="1" applyFill="1" applyBorder="1" applyAlignment="1" applyProtection="1">
      <alignment horizontal="center" vertical="center"/>
      <protection locked="0"/>
    </xf>
    <xf numFmtId="49" fontId="27" fillId="3" borderId="1" xfId="3" applyNumberFormat="1" applyFont="1" applyFill="1" applyBorder="1" applyAlignment="1" applyProtection="1">
      <alignment horizontal="center" vertical="center" wrapText="1"/>
      <protection locked="0"/>
    </xf>
    <xf numFmtId="0" fontId="22" fillId="16" borderId="1" xfId="2" applyFont="1" applyFill="1" applyBorder="1" applyAlignment="1">
      <alignment horizontal="center" vertical="center"/>
    </xf>
    <xf numFmtId="0" fontId="5" fillId="16" borderId="1" xfId="1" applyFont="1" applyFill="1" applyBorder="1" applyAlignment="1">
      <alignment horizontal="left" vertical="center" wrapText="1"/>
    </xf>
    <xf numFmtId="0" fontId="31" fillId="2" borderId="0" xfId="2" applyFont="1" applyFill="1" applyProtection="1"/>
    <xf numFmtId="0" fontId="23" fillId="2" borderId="7" xfId="1" applyFont="1" applyFill="1" applyBorder="1" applyAlignment="1" applyProtection="1">
      <alignment vertical="center"/>
    </xf>
    <xf numFmtId="0" fontId="24" fillId="2" borderId="7" xfId="1" applyFont="1" applyFill="1" applyBorder="1" applyAlignment="1" applyProtection="1">
      <alignment vertical="center"/>
    </xf>
    <xf numFmtId="49" fontId="23" fillId="10" borderId="7" xfId="1" applyNumberFormat="1" applyFont="1" applyFill="1" applyBorder="1" applyAlignment="1" applyProtection="1">
      <alignment vertical="center"/>
    </xf>
    <xf numFmtId="0" fontId="23" fillId="2" borderId="7" xfId="1" applyNumberFormat="1" applyFont="1" applyFill="1" applyBorder="1" applyAlignment="1" applyProtection="1">
      <alignment vertical="center"/>
    </xf>
    <xf numFmtId="49" fontId="27" fillId="7" borderId="1" xfId="1" applyNumberFormat="1" applyFont="1" applyFill="1" applyBorder="1" applyAlignment="1" applyProtection="1">
      <alignment horizontal="left" vertical="center"/>
    </xf>
    <xf numFmtId="165" fontId="27" fillId="7" borderId="1" xfId="1" applyNumberFormat="1" applyFont="1" applyFill="1" applyBorder="1" applyAlignment="1" applyProtection="1">
      <alignment horizontal="center" vertical="center"/>
    </xf>
    <xf numFmtId="0" fontId="5" fillId="2" borderId="0" xfId="1" applyFont="1" applyFill="1" applyAlignment="1" applyProtection="1">
      <alignment horizontal="center" vertical="center"/>
    </xf>
    <xf numFmtId="0" fontId="2" fillId="2" borderId="0" xfId="1" applyFill="1" applyAlignment="1" applyProtection="1">
      <alignment horizontal="center"/>
    </xf>
    <xf numFmtId="1" fontId="5" fillId="16" borderId="1" xfId="3" applyNumberFormat="1" applyFont="1" applyFill="1" applyBorder="1" applyAlignment="1" applyProtection="1">
      <alignment horizontal="center" vertical="center"/>
      <protection locked="0"/>
    </xf>
  </cellXfs>
  <cellStyles count="4">
    <cellStyle name="Comma 2" xfId="3" xr:uid="{89C75A6C-1295-48FC-9B66-F00FAB0362E4}"/>
    <cellStyle name="Hyperlink" xfId="2" builtinId="8"/>
    <cellStyle name="Normal" xfId="0" builtinId="0"/>
    <cellStyle name="Normal 2" xfId="1" xr:uid="{BBD8837D-96DF-48A5-AEE0-187A7C7CDCB6}"/>
  </cellStyles>
  <dxfs count="6">
    <dxf>
      <font>
        <strike/>
        <color rgb="FFA6A6A6"/>
      </font>
    </dxf>
    <dxf>
      <font>
        <strike/>
        <color rgb="FFA6A6A6"/>
      </font>
    </dxf>
    <dxf>
      <font>
        <strike/>
        <color rgb="FFA6A6A6"/>
      </font>
    </dxf>
    <dxf>
      <font>
        <color rgb="FF000000"/>
      </font>
      <fill>
        <patternFill>
          <bgColor rgb="FFFFD7D7"/>
        </patternFill>
      </fill>
      <border>
        <left style="thin">
          <color rgb="FFFF0000"/>
        </left>
        <right style="thin">
          <color rgb="FFFF0000"/>
        </right>
        <top style="thin">
          <color rgb="FFFF0000"/>
        </top>
        <bottom style="thin">
          <color rgb="FFFF0000"/>
        </bottom>
      </border>
    </dxf>
    <dxf>
      <font>
        <color rgb="FF000000"/>
      </font>
      <fill>
        <patternFill>
          <bgColor rgb="FFFFEFD7"/>
        </patternFill>
      </fill>
      <border>
        <left style="thin">
          <color rgb="FFFF9900"/>
        </left>
        <right style="thin">
          <color rgb="FFFF9900"/>
        </right>
        <top style="thin">
          <color rgb="FFFF9900"/>
        </top>
        <bottom style="thin">
          <color rgb="FFFF9900"/>
        </bottom>
      </border>
    </dxf>
    <dxf>
      <font>
        <color rgb="FF000000"/>
      </font>
      <fill>
        <patternFill>
          <bgColor rgb="FFFFFFD7"/>
        </patternFill>
      </fill>
      <border>
        <left style="thin">
          <color rgb="FFCC9900"/>
        </left>
        <right style="thin">
          <color rgb="FFCC9900"/>
        </right>
        <top style="thin">
          <color rgb="FFCC9900"/>
        </top>
        <bottom style="thin">
          <color rgb="FFCC99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l01\it\060%20Projects\0100%20Reporting\010%20Template%20Creation\000_20260213_REPTableDesign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Glossary"/>
      <sheetName val="ChangeLog"/>
      <sheetName val="BuildReportingTemplates"/>
      <sheetName val="#."/>
      <sheetName val="TableProperties"/>
      <sheetName val="AdvFiltrCriteriaRanges"/>
      <sheetName val="mapping"/>
      <sheetName val="CellsDataValidations"/>
      <sheetName val="ImportConfigSheet"/>
      <sheetName val="Import_ExcelRanges"/>
      <sheetName val="Import"/>
      <sheetName val="Import_T0146"/>
      <sheetName val="Import_T0236"/>
      <sheetName val="Import_T0033"/>
      <sheetName val="Import_T0147"/>
      <sheetName val="Import_T0148"/>
      <sheetName val="Import_T0123"/>
      <sheetName val="Import_T0124"/>
      <sheetName val="Import_T0125"/>
      <sheetName val="Import_T0126"/>
      <sheetName val="Import_T0127"/>
      <sheetName val="Import_T0128"/>
      <sheetName val="Import_T0129"/>
      <sheetName val="Import_T0130"/>
      <sheetName val="Import_T0131"/>
      <sheetName val="Import_T0214"/>
      <sheetName val="Import_T0201"/>
      <sheetName val="Import_D01"/>
      <sheetName val="Import_T0212"/>
      <sheetName val="Import_T0211"/>
      <sheetName val="Import_T0085"/>
      <sheetName val="Import_T0157"/>
      <sheetName val="Import_T0159"/>
      <sheetName val="Import_T0118"/>
      <sheetName val="Import_T0213"/>
      <sheetName val="Import_T0200"/>
      <sheetName val="DataPlus"/>
      <sheetName val="todo"/>
      <sheetName val="config"/>
      <sheetName val="lists"/>
      <sheetName val="ddl_countries"/>
      <sheetName val="ddl_currencies"/>
      <sheetName val="ddl_branches"/>
      <sheetName val="ddl_rfg"/>
      <sheetName val="ddl_caaentities"/>
      <sheetName val="reportableCells"/>
      <sheetName val="dat2a"/>
      <sheetName val="Readme_RACD"/>
      <sheetName val="Readme_ESPV"/>
      <sheetName val="Readme_ESPD"/>
      <sheetName val="Readme_ESPC"/>
      <sheetName val="Validation"/>
      <sheetName val="Validation_2025"/>
      <sheetName val="#"/>
      <sheetName val="ToC"/>
      <sheetName val="ToC01"/>
      <sheetName val="ToC02"/>
      <sheetName val="ToC03"/>
      <sheetName val="ToC04"/>
      <sheetName val="ToC05"/>
      <sheetName val="ToC06"/>
      <sheetName val="ToC07"/>
      <sheetName val="ToC08"/>
      <sheetName val="ToC09"/>
      <sheetName val="ToC10"/>
      <sheetName val="ToC11"/>
      <sheetName val="ToC12"/>
      <sheetName val="ToC13"/>
      <sheetName val="T0163"/>
      <sheetName val="T0170"/>
      <sheetName val="T0185"/>
      <sheetName val="T0171"/>
      <sheetName val="T0164"/>
      <sheetName val="T0165"/>
      <sheetName val="T0166"/>
      <sheetName val="T0167"/>
      <sheetName val="T0168"/>
      <sheetName val="T0001"/>
      <sheetName val="T0177"/>
      <sheetName val="T0174"/>
      <sheetName val="T0105"/>
      <sheetName val="T0134"/>
      <sheetName val="T0095"/>
      <sheetName val="T0133"/>
      <sheetName val="T0169"/>
      <sheetName val="T0002"/>
      <sheetName val="T0012"/>
      <sheetName val="T0003"/>
      <sheetName val="T0004"/>
      <sheetName val="T0094"/>
      <sheetName val="T0005"/>
      <sheetName val="T0006"/>
      <sheetName val="T0007"/>
      <sheetName val="T0093"/>
      <sheetName val="T0008"/>
      <sheetName val="T0009"/>
      <sheetName val="T0010"/>
      <sheetName val="T0011"/>
      <sheetName val="T0112"/>
      <sheetName val="T0013"/>
      <sheetName val="T0014"/>
      <sheetName val="T0015"/>
      <sheetName val="T0016"/>
      <sheetName val="T0017"/>
      <sheetName val="T0018"/>
      <sheetName val="T0046"/>
      <sheetName val="T0161"/>
      <sheetName val="T0019"/>
      <sheetName val="T0097"/>
      <sheetName val="T0160"/>
      <sheetName val="T0020"/>
      <sheetName val="T0021"/>
      <sheetName val="T0022"/>
      <sheetName val="T0023"/>
      <sheetName val="T0024"/>
      <sheetName val="T0025"/>
      <sheetName val="T0026"/>
      <sheetName val="T0027"/>
      <sheetName val="T0028"/>
      <sheetName val="T0029"/>
      <sheetName val="T0186"/>
      <sheetName val="T0091"/>
      <sheetName val="T0188"/>
      <sheetName val="T0030"/>
      <sheetName val="T0031"/>
      <sheetName val="T0092"/>
      <sheetName val="T0077"/>
      <sheetName val="T0032"/>
      <sheetName val="T0033"/>
      <sheetName val="T0034"/>
      <sheetName val="T0034bis"/>
      <sheetName val="T0035"/>
      <sheetName val="T0036"/>
      <sheetName val="T0078"/>
      <sheetName val="T0037"/>
      <sheetName val="T0038"/>
      <sheetName val="T0039"/>
      <sheetName val="T0040"/>
      <sheetName val="T0041"/>
      <sheetName val="T0042"/>
      <sheetName val="T0043"/>
      <sheetName val="T0044"/>
      <sheetName val="T0045"/>
      <sheetName val="T0047"/>
      <sheetName val="T0096"/>
      <sheetName val="T0048"/>
      <sheetName val="T0049"/>
      <sheetName val="T0050"/>
      <sheetName val="T0051"/>
      <sheetName val="T0052"/>
      <sheetName val="T0053"/>
      <sheetName val="T0054"/>
      <sheetName val="T0055"/>
      <sheetName val="T0138"/>
      <sheetName val="T0056"/>
      <sheetName val="T0139"/>
      <sheetName val="T0057"/>
      <sheetName val="T0137"/>
      <sheetName val="T0058"/>
      <sheetName val="T0059"/>
      <sheetName val="T0060"/>
      <sheetName val="T0061"/>
      <sheetName val="T0172"/>
      <sheetName val="T0062"/>
      <sheetName val="T0176"/>
      <sheetName val="T0063"/>
      <sheetName val="T0064"/>
      <sheetName val="T0065"/>
      <sheetName val="T0066"/>
      <sheetName val="T0067"/>
      <sheetName val="T0068"/>
      <sheetName val="T0069"/>
      <sheetName val="T0154"/>
      <sheetName val="T0155"/>
      <sheetName val="T0208"/>
      <sheetName val="T0209"/>
      <sheetName val="T0075"/>
      <sheetName val="T0111"/>
      <sheetName val="T0070"/>
      <sheetName val="T0071"/>
      <sheetName val="T0100"/>
      <sheetName val="T0101"/>
      <sheetName val="T0072"/>
      <sheetName val="T0102"/>
      <sheetName val="T0073"/>
      <sheetName val="T0074"/>
      <sheetName val="T0103"/>
      <sheetName val="T0104"/>
      <sheetName val="T0106"/>
      <sheetName val="T0107"/>
      <sheetName val="T0110"/>
      <sheetName val="T0109"/>
      <sheetName val="T0108"/>
      <sheetName val="T0076"/>
      <sheetName val="T0089"/>
      <sheetName val="T0090"/>
      <sheetName val="T0173"/>
      <sheetName val="T0079"/>
      <sheetName val="T0228"/>
      <sheetName val="Import_T0080"/>
      <sheetName val="T0080"/>
      <sheetName val="Import_T0234"/>
      <sheetName val="T0234"/>
      <sheetName val="Import_T0081"/>
      <sheetName val="T0081"/>
      <sheetName val="Import_T0156"/>
      <sheetName val="T0156"/>
      <sheetName val="Import_T0082"/>
      <sheetName val="T0082"/>
      <sheetName val="Import_T0083_old"/>
      <sheetName val="Import_T0083"/>
      <sheetName val="T0083"/>
      <sheetName val="Import_T0162"/>
      <sheetName val="T0162"/>
      <sheetName val="T0157"/>
      <sheetName val="DS0157"/>
      <sheetName val="Import_T0158"/>
      <sheetName val="T0158"/>
      <sheetName val="DS0158"/>
      <sheetName val="Import_T0084"/>
      <sheetName val="T0084"/>
      <sheetName val="T0159"/>
      <sheetName val="DS0159"/>
      <sheetName val="T0085"/>
      <sheetName val="Import_T0086"/>
      <sheetName val="T0086"/>
      <sheetName val="Import_T0227"/>
      <sheetName val="T0227"/>
      <sheetName val="Import_T0087"/>
      <sheetName val="T0087"/>
      <sheetName val="T0114"/>
      <sheetName val="T0132"/>
      <sheetName val="T0115"/>
      <sheetName val="T0116"/>
      <sheetName val="T0117"/>
      <sheetName val="T0120"/>
      <sheetName val="T0175"/>
      <sheetName val="Import_T0119"/>
      <sheetName val="T0119"/>
      <sheetName val="T0118"/>
      <sheetName val="T0123"/>
      <sheetName val="T0126"/>
      <sheetName val="T0129"/>
      <sheetName val="T0121"/>
      <sheetName val="T0122"/>
      <sheetName val="T0178"/>
      <sheetName val="T0124"/>
      <sheetName val="T0127"/>
      <sheetName val="T0130"/>
      <sheetName val="T0125"/>
      <sheetName val="T0128"/>
      <sheetName val="T0131"/>
      <sheetName val="Import_T0136"/>
      <sheetName val="T0136"/>
      <sheetName val="T0140"/>
      <sheetName val="T0141"/>
      <sheetName val="T0143"/>
      <sheetName val="T0142"/>
      <sheetName val="T0144"/>
      <sheetName val="T0145"/>
      <sheetName val="T0146"/>
      <sheetName val="T0147"/>
      <sheetName val="T0148"/>
      <sheetName val="T0149"/>
      <sheetName val="Import_T0150"/>
      <sheetName val="T0150"/>
      <sheetName val="DS0145"/>
      <sheetName val="T0151"/>
      <sheetName val="T0152"/>
      <sheetName val="T0153"/>
      <sheetName val="T0179"/>
      <sheetName val="T0180"/>
      <sheetName val="T0181"/>
      <sheetName val="T0182"/>
      <sheetName val="T0183"/>
      <sheetName val="T0184"/>
      <sheetName val="T0248"/>
      <sheetName val="T0187"/>
      <sheetName val="T0189"/>
      <sheetName val="T0190"/>
      <sheetName val="T0191"/>
      <sheetName val="T0192"/>
      <sheetName val="T0220"/>
      <sheetName val="T0221"/>
      <sheetName val="T0193"/>
      <sheetName val="T0194"/>
      <sheetName val="T0195"/>
      <sheetName val="T0199"/>
      <sheetName val="T0200"/>
      <sheetName val="T0207"/>
      <sheetName val="T0201"/>
      <sheetName val="DS0201"/>
      <sheetName val="T0202"/>
      <sheetName val="T0203"/>
      <sheetName val="T0204"/>
      <sheetName val="T0205"/>
      <sheetName val="T0206"/>
      <sheetName val="Import_T0210"/>
      <sheetName val="T0210"/>
      <sheetName val="T0211"/>
      <sheetName val="DS0211"/>
      <sheetName val="T0212"/>
      <sheetName val="DS0212"/>
      <sheetName val="T0213"/>
      <sheetName val="DS0213"/>
      <sheetName val="T0214"/>
      <sheetName val="T0215"/>
      <sheetName val="DS0215"/>
      <sheetName val="T0216"/>
      <sheetName val="T0217"/>
      <sheetName val="T0218"/>
      <sheetName val="T0219"/>
      <sheetName val="T0222"/>
      <sheetName val="T0223"/>
      <sheetName val="T0224"/>
      <sheetName val="T0225"/>
      <sheetName val="T0226"/>
      <sheetName val="T0229"/>
      <sheetName val="T0230"/>
      <sheetName val="T0232"/>
      <sheetName val="T0233"/>
      <sheetName val="DS0214"/>
      <sheetName val="T0235"/>
      <sheetName val="T0235_lists"/>
      <sheetName val="T0236"/>
      <sheetName val="T0237"/>
      <sheetName val="T0238"/>
      <sheetName val="T0239"/>
      <sheetName val="T0240"/>
      <sheetName val="T0241"/>
      <sheetName val="T0242"/>
      <sheetName val="T0243"/>
      <sheetName val="DS0243"/>
      <sheetName val="T0244"/>
      <sheetName val="T0245"/>
      <sheetName val="T0246"/>
      <sheetName val="T0247"/>
      <sheetName val="T1001"/>
      <sheetName val="DS0210"/>
      <sheetName val="T1002"/>
      <sheetName val="T1003"/>
      <sheetName val="T1004"/>
      <sheetName val="T1005"/>
      <sheetName val="T1006"/>
      <sheetName val="T1007"/>
      <sheetName val="T1008"/>
      <sheetName val="T1009"/>
      <sheetName val="T1010"/>
      <sheetName val="T1011"/>
      <sheetName val="T1012"/>
      <sheetName val="T1013"/>
      <sheetName val="T1014"/>
      <sheetName val="T1015"/>
      <sheetName val="T9001"/>
      <sheetName val="T9002"/>
      <sheetName val="Import_T9002"/>
      <sheetName val="T9003"/>
      <sheetName val="Import_T9003"/>
      <sheetName val="T9004"/>
      <sheetName val="Import_T9004"/>
      <sheetName val="DS0123"/>
      <sheetName val="DS0126"/>
      <sheetName val="DS0129"/>
      <sheetName val="DS0227"/>
      <sheetName val="DS0200"/>
      <sheetName val="DS0199"/>
      <sheetName val="DS0188"/>
      <sheetName val="DS0186"/>
      <sheetName val="DS0090"/>
      <sheetName val="DS0162"/>
      <sheetName val="DS0156"/>
      <sheetName val="DS0089"/>
      <sheetName val="DS0002"/>
      <sheetName val="DS0003"/>
      <sheetName val="DS0033"/>
      <sheetName val="DS0036"/>
      <sheetName val="DS0037"/>
      <sheetName val="DS0078"/>
      <sheetName val="DS0079"/>
      <sheetName val="DS0080"/>
      <sheetName val="DS0081"/>
      <sheetName val="DS0082"/>
      <sheetName val="DS0083"/>
      <sheetName val="DS0047"/>
      <sheetName val="DS0096"/>
      <sheetName val="DS0048"/>
      <sheetName val="DS0084"/>
      <sheetName val="DS0085"/>
      <sheetName val="DS0086"/>
      <sheetName val="DS0087"/>
      <sheetName val="DS0018"/>
      <sheetName val="DS0029"/>
      <sheetName val="DS0091"/>
      <sheetName val="DS0095"/>
      <sheetName val="DS0134"/>
      <sheetName val="DS0059"/>
      <sheetName val="DS0120"/>
      <sheetName val="DS0119"/>
      <sheetName val="DS0118"/>
      <sheetName val="DS013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B2" t="str">
            <v>Afghanistan (AFG)</v>
          </cell>
        </row>
        <row r="3">
          <cell r="B3" t="str">
            <v>Aland Islands (ALA)</v>
          </cell>
        </row>
        <row r="4">
          <cell r="B4" t="str">
            <v>Albania (ALB)</v>
          </cell>
        </row>
        <row r="5">
          <cell r="B5" t="str">
            <v>Algeria (DZA)</v>
          </cell>
        </row>
        <row r="6">
          <cell r="B6" t="str">
            <v>American Samoa (ASM)</v>
          </cell>
        </row>
        <row r="7">
          <cell r="B7" t="str">
            <v>Andorra (AND)</v>
          </cell>
        </row>
        <row r="8">
          <cell r="B8" t="str">
            <v>Angola (AGO)</v>
          </cell>
        </row>
        <row r="9">
          <cell r="B9" t="str">
            <v>Anguilla (AIA)</v>
          </cell>
        </row>
        <row r="10">
          <cell r="B10" t="str">
            <v>Antarctica (ATA)</v>
          </cell>
        </row>
        <row r="11">
          <cell r="B11" t="str">
            <v>Antigua and Barbuda (ATG)</v>
          </cell>
        </row>
        <row r="12">
          <cell r="B12" t="str">
            <v>Argentina (ARG)</v>
          </cell>
        </row>
        <row r="13">
          <cell r="B13" t="str">
            <v>Armenia (ARM)</v>
          </cell>
        </row>
        <row r="14">
          <cell r="B14" t="str">
            <v>Aruba (ABW)</v>
          </cell>
        </row>
        <row r="15">
          <cell r="B15" t="str">
            <v>Australia (AUS)</v>
          </cell>
        </row>
        <row r="16">
          <cell r="B16" t="str">
            <v>Austria (AUT)</v>
          </cell>
        </row>
        <row r="17">
          <cell r="B17" t="str">
            <v>Azerbaijan (AZE)</v>
          </cell>
        </row>
        <row r="18">
          <cell r="B18" t="str">
            <v>Bahamas (BHS)</v>
          </cell>
        </row>
        <row r="19">
          <cell r="B19" t="str">
            <v>Bahrain (BHR)</v>
          </cell>
        </row>
        <row r="20">
          <cell r="B20" t="str">
            <v>Bangladesh (BGD)</v>
          </cell>
        </row>
        <row r="21">
          <cell r="B21" t="str">
            <v>Barbados (BRB)</v>
          </cell>
        </row>
        <row r="22">
          <cell r="B22" t="str">
            <v>Belarus (BLR)</v>
          </cell>
        </row>
        <row r="23">
          <cell r="B23" t="str">
            <v>Belgium (BEL)</v>
          </cell>
        </row>
        <row r="24">
          <cell r="B24" t="str">
            <v>Belize (BLZ)</v>
          </cell>
        </row>
        <row r="25">
          <cell r="B25" t="str">
            <v>Benin (BEN)</v>
          </cell>
        </row>
        <row r="26">
          <cell r="B26" t="str">
            <v>Bermuda (BMU)</v>
          </cell>
        </row>
        <row r="27">
          <cell r="B27" t="str">
            <v>Bhutan (BTN)</v>
          </cell>
        </row>
        <row r="28">
          <cell r="B28" t="str">
            <v>Bolivia (BOL)</v>
          </cell>
        </row>
        <row r="29">
          <cell r="B29" t="str">
            <v>Bonaire, Sint Eustatius and Saba (BES)</v>
          </cell>
        </row>
        <row r="30">
          <cell r="B30" t="str">
            <v>Bosnia and Herzegovina (BIH)</v>
          </cell>
        </row>
        <row r="31">
          <cell r="B31" t="str">
            <v>Botswana (BWA)</v>
          </cell>
        </row>
        <row r="32">
          <cell r="B32" t="str">
            <v>Bouvet island (BVT)</v>
          </cell>
        </row>
        <row r="33">
          <cell r="B33" t="str">
            <v>Brazil (BRA)</v>
          </cell>
        </row>
        <row r="34">
          <cell r="B34" t="str">
            <v>British Indian Ocean Territory (IOT)</v>
          </cell>
        </row>
        <row r="35">
          <cell r="B35" t="str">
            <v>Brunei Darussalam (BRN)</v>
          </cell>
        </row>
        <row r="36">
          <cell r="B36" t="str">
            <v>Bulgaria (BGR)</v>
          </cell>
        </row>
        <row r="37">
          <cell r="B37" t="str">
            <v>Burkina Faso (BFA)</v>
          </cell>
        </row>
        <row r="38">
          <cell r="B38" t="str">
            <v>Burundi (BDI)</v>
          </cell>
        </row>
        <row r="39">
          <cell r="B39" t="str">
            <v>Cambodia (KHM)</v>
          </cell>
        </row>
        <row r="40">
          <cell r="B40" t="str">
            <v>Cameroon (CMR)</v>
          </cell>
        </row>
        <row r="41">
          <cell r="B41" t="str">
            <v>Canada (CAN)</v>
          </cell>
        </row>
        <row r="42">
          <cell r="B42" t="str">
            <v>Cap verde (CPV)</v>
          </cell>
        </row>
        <row r="43">
          <cell r="B43" t="str">
            <v>Cayman Islands (CYM)</v>
          </cell>
        </row>
        <row r="44">
          <cell r="B44" t="str">
            <v>Central African Republic (CAF)</v>
          </cell>
        </row>
        <row r="45">
          <cell r="B45" t="str">
            <v>Chad (TCD)</v>
          </cell>
        </row>
        <row r="46">
          <cell r="B46" t="str">
            <v>Chile (CHL)</v>
          </cell>
        </row>
        <row r="47">
          <cell r="B47" t="str">
            <v>China (CHN)</v>
          </cell>
        </row>
        <row r="48">
          <cell r="B48" t="str">
            <v>Christmas Island (CXR)</v>
          </cell>
        </row>
        <row r="49">
          <cell r="B49" t="str">
            <v>Cocos (keeling) Islands (CCK)</v>
          </cell>
        </row>
        <row r="50">
          <cell r="B50" t="str">
            <v>Colombia (COL)</v>
          </cell>
        </row>
        <row r="51">
          <cell r="B51" t="str">
            <v>Comoros (COM)</v>
          </cell>
        </row>
        <row r="52">
          <cell r="B52" t="str">
            <v>Congo (COG)</v>
          </cell>
        </row>
        <row r="53">
          <cell r="B53" t="str">
            <v>Congo, the Democratic Republic of the (COD)</v>
          </cell>
        </row>
        <row r="54">
          <cell r="B54" t="str">
            <v>Cook Islands (COK)</v>
          </cell>
        </row>
        <row r="55">
          <cell r="B55" t="str">
            <v>Costa Rica (CRI)</v>
          </cell>
        </row>
        <row r="56">
          <cell r="B56" t="str">
            <v>Côte d'Ivoire (CIV)</v>
          </cell>
        </row>
        <row r="57">
          <cell r="B57" t="str">
            <v>Croatia (HRV)</v>
          </cell>
        </row>
        <row r="58">
          <cell r="B58" t="str">
            <v>Cuba (CUB)</v>
          </cell>
        </row>
        <row r="59">
          <cell r="B59" t="str">
            <v>Curaçao (CUW)</v>
          </cell>
        </row>
        <row r="60">
          <cell r="B60" t="str">
            <v>Cyprus (CYP)</v>
          </cell>
        </row>
        <row r="61">
          <cell r="B61" t="str">
            <v>Czech Republic (CZE)</v>
          </cell>
        </row>
        <row r="62">
          <cell r="B62" t="str">
            <v>Denmark (DNK)</v>
          </cell>
        </row>
        <row r="63">
          <cell r="B63" t="str">
            <v>Djibouti (DJI)</v>
          </cell>
        </row>
        <row r="64">
          <cell r="B64" t="str">
            <v>Dominica (DMA)</v>
          </cell>
        </row>
        <row r="65">
          <cell r="B65" t="str">
            <v>Dominican Republic (DOM)</v>
          </cell>
        </row>
        <row r="66">
          <cell r="B66" t="str">
            <v>Ecuador (ECU)</v>
          </cell>
        </row>
        <row r="67">
          <cell r="B67" t="str">
            <v>Egypt (EGY)</v>
          </cell>
        </row>
        <row r="68">
          <cell r="B68" t="str">
            <v>El salvador (SLV)</v>
          </cell>
        </row>
        <row r="69">
          <cell r="B69" t="str">
            <v>Equatorial Guinea (GNQ)</v>
          </cell>
        </row>
        <row r="70">
          <cell r="B70" t="str">
            <v>Eritera (ERI)</v>
          </cell>
        </row>
        <row r="71">
          <cell r="B71" t="str">
            <v>Estonia (EST)</v>
          </cell>
        </row>
        <row r="72">
          <cell r="B72" t="str">
            <v>Ethiopia (ETH)</v>
          </cell>
        </row>
        <row r="73">
          <cell r="B73" t="str">
            <v>Falkland Islands (Malvinas) (FLK)</v>
          </cell>
        </row>
        <row r="74">
          <cell r="B74" t="str">
            <v>Faroe Islands (FRO)</v>
          </cell>
        </row>
        <row r="75">
          <cell r="B75" t="str">
            <v>Fiji (FJI)</v>
          </cell>
        </row>
        <row r="76">
          <cell r="B76" t="str">
            <v>Finland (FIN)</v>
          </cell>
        </row>
        <row r="77">
          <cell r="B77" t="str">
            <v>France (FRA)</v>
          </cell>
        </row>
        <row r="78">
          <cell r="B78" t="str">
            <v>French Guiana (GUF)</v>
          </cell>
        </row>
        <row r="79">
          <cell r="B79" t="str">
            <v>French Polynesia (PYF)</v>
          </cell>
        </row>
        <row r="80">
          <cell r="B80" t="str">
            <v>French Southern Territories (ATF)</v>
          </cell>
        </row>
        <row r="81">
          <cell r="B81" t="str">
            <v>Gabon (GAB)</v>
          </cell>
        </row>
        <row r="82">
          <cell r="B82" t="str">
            <v>Gambia (GMB)</v>
          </cell>
        </row>
        <row r="83">
          <cell r="B83" t="str">
            <v>Georgia (GEO)</v>
          </cell>
        </row>
        <row r="84">
          <cell r="B84" t="str">
            <v>Germany (DEU)</v>
          </cell>
        </row>
        <row r="85">
          <cell r="B85" t="str">
            <v>Ghana (GHA)</v>
          </cell>
        </row>
        <row r="86">
          <cell r="B86" t="str">
            <v>Gibraltar (GIB)</v>
          </cell>
        </row>
        <row r="87">
          <cell r="B87" t="str">
            <v>Greece (GRC)</v>
          </cell>
        </row>
        <row r="88">
          <cell r="B88" t="str">
            <v>Greenland (GRL)</v>
          </cell>
        </row>
        <row r="89">
          <cell r="B89" t="str">
            <v>Grenada (GRD)</v>
          </cell>
        </row>
        <row r="90">
          <cell r="B90" t="str">
            <v>Guadeloupe (GLP)</v>
          </cell>
        </row>
        <row r="91">
          <cell r="B91" t="str">
            <v>Guam (GUM)</v>
          </cell>
        </row>
        <row r="92">
          <cell r="B92" t="str">
            <v>Guatemala (GTM)</v>
          </cell>
        </row>
        <row r="93">
          <cell r="B93" t="str">
            <v>Guernsey (GGY)</v>
          </cell>
        </row>
        <row r="94">
          <cell r="B94" t="str">
            <v>Guinea (GIN)</v>
          </cell>
        </row>
        <row r="95">
          <cell r="B95" t="str">
            <v>Guinea-Bissau (GNB)</v>
          </cell>
        </row>
        <row r="96">
          <cell r="B96" t="str">
            <v>Guyana (GUY)</v>
          </cell>
        </row>
        <row r="97">
          <cell r="B97" t="str">
            <v>Haiti (HTI)</v>
          </cell>
        </row>
        <row r="98">
          <cell r="B98" t="str">
            <v>Heard Island and McDonald Islands (HMD)</v>
          </cell>
        </row>
        <row r="99">
          <cell r="B99" t="str">
            <v>Holy See (vatican city state) (VAT)</v>
          </cell>
        </row>
        <row r="100">
          <cell r="B100" t="str">
            <v>Honduras (HND)</v>
          </cell>
        </row>
        <row r="101">
          <cell r="B101" t="str">
            <v>Hong Kong (HKG)</v>
          </cell>
        </row>
        <row r="102">
          <cell r="B102" t="str">
            <v>Hungary (HUN)</v>
          </cell>
        </row>
        <row r="103">
          <cell r="B103" t="str">
            <v>Iceland (ISL)</v>
          </cell>
        </row>
        <row r="104">
          <cell r="B104" t="str">
            <v>India (IND)</v>
          </cell>
        </row>
        <row r="105">
          <cell r="B105" t="str">
            <v>Indonesia (IDN)</v>
          </cell>
        </row>
        <row r="106">
          <cell r="B106" t="str">
            <v>Iran, Islamic Republic of (IRN)</v>
          </cell>
        </row>
        <row r="107">
          <cell r="B107" t="str">
            <v>Iraq (IRQ)</v>
          </cell>
        </row>
        <row r="108">
          <cell r="B108" t="str">
            <v>Ireland (IRL)</v>
          </cell>
        </row>
        <row r="109">
          <cell r="B109" t="str">
            <v>Isle of Man (IMN)</v>
          </cell>
        </row>
        <row r="110">
          <cell r="B110" t="str">
            <v>Israel (ISR)</v>
          </cell>
        </row>
        <row r="111">
          <cell r="B111" t="str">
            <v>Italy (ITA)</v>
          </cell>
        </row>
        <row r="112">
          <cell r="B112" t="str">
            <v>Jamaica (JAM)</v>
          </cell>
        </row>
        <row r="113">
          <cell r="B113" t="str">
            <v>Japan (JPN)</v>
          </cell>
        </row>
        <row r="114">
          <cell r="B114" t="str">
            <v>Jersey (JEY)</v>
          </cell>
        </row>
        <row r="115">
          <cell r="B115" t="str">
            <v>Jordan (JOR)</v>
          </cell>
        </row>
        <row r="116">
          <cell r="B116" t="str">
            <v>Kazakhstan (KAZ)</v>
          </cell>
        </row>
        <row r="117">
          <cell r="B117" t="str">
            <v>Kenya (KEN)</v>
          </cell>
        </row>
        <row r="118">
          <cell r="B118" t="str">
            <v>Kiribati (KIR)</v>
          </cell>
        </row>
        <row r="119">
          <cell r="B119" t="str">
            <v>Korea, Democratic People's Republic of (PRK)</v>
          </cell>
        </row>
        <row r="120">
          <cell r="B120" t="str">
            <v>Korea, Republic of (KOR)</v>
          </cell>
        </row>
        <row r="121">
          <cell r="B121" t="str">
            <v>Kosovo (XXK)</v>
          </cell>
        </row>
        <row r="122">
          <cell r="B122" t="str">
            <v>Kuwait (KWT)</v>
          </cell>
        </row>
        <row r="123">
          <cell r="B123" t="str">
            <v>Kyrgyzstan (KGZ)</v>
          </cell>
        </row>
        <row r="124">
          <cell r="B124" t="str">
            <v>Lao Peoples Democratic Republic (LAO)</v>
          </cell>
        </row>
        <row r="125">
          <cell r="B125" t="str">
            <v>Latvia (LVA)</v>
          </cell>
        </row>
        <row r="126">
          <cell r="B126" t="str">
            <v>Lebanon (LBN)</v>
          </cell>
        </row>
        <row r="127">
          <cell r="B127" t="str">
            <v>Lesotho (LSO)</v>
          </cell>
        </row>
        <row r="128">
          <cell r="B128" t="str">
            <v>Liberia (LBR)</v>
          </cell>
        </row>
        <row r="129">
          <cell r="B129" t="str">
            <v>Libyan Arab Jamahiriya (LBY)</v>
          </cell>
        </row>
        <row r="130">
          <cell r="B130" t="str">
            <v>Liechtenstein (LIE)</v>
          </cell>
        </row>
        <row r="131">
          <cell r="B131" t="str">
            <v>Lithuania (LTU)</v>
          </cell>
        </row>
        <row r="132">
          <cell r="B132" t="str">
            <v>Luxembourg (LUX)</v>
          </cell>
        </row>
        <row r="133">
          <cell r="B133" t="str">
            <v>Macao (MAC)</v>
          </cell>
        </row>
        <row r="134">
          <cell r="B134" t="str">
            <v>Macedonia, the former Yugoslav Republic of (MKD)</v>
          </cell>
        </row>
        <row r="135">
          <cell r="B135" t="str">
            <v>Madagascar (MDG)</v>
          </cell>
        </row>
        <row r="136">
          <cell r="B136" t="str">
            <v>Malawi (MWI)</v>
          </cell>
        </row>
        <row r="137">
          <cell r="B137" t="str">
            <v>Malaysia (MYS)</v>
          </cell>
        </row>
        <row r="138">
          <cell r="B138" t="str">
            <v>Maldives (MDV)</v>
          </cell>
        </row>
        <row r="139">
          <cell r="B139" t="str">
            <v>Mali (MLI)</v>
          </cell>
        </row>
        <row r="140">
          <cell r="B140" t="str">
            <v>Malta (MLT)</v>
          </cell>
        </row>
        <row r="141">
          <cell r="B141" t="str">
            <v>Marshall Islands (MHL)</v>
          </cell>
        </row>
        <row r="142">
          <cell r="B142" t="str">
            <v>Martinique (MTQ)</v>
          </cell>
        </row>
        <row r="143">
          <cell r="B143" t="str">
            <v>Mauritania (MRT)</v>
          </cell>
        </row>
        <row r="144">
          <cell r="B144" t="str">
            <v>Mauritius (MUS)</v>
          </cell>
        </row>
        <row r="145">
          <cell r="B145" t="str">
            <v>Mayotte (MYT)</v>
          </cell>
        </row>
        <row r="146">
          <cell r="B146" t="str">
            <v>Mexico (MEX)</v>
          </cell>
        </row>
        <row r="147">
          <cell r="B147" t="str">
            <v>Micronesia, Federated States of (FSM)</v>
          </cell>
        </row>
        <row r="148">
          <cell r="B148" t="str">
            <v>Moldova, Republic of (MDA)</v>
          </cell>
        </row>
        <row r="149">
          <cell r="B149" t="str">
            <v>Monaco (MCO)</v>
          </cell>
        </row>
        <row r="150">
          <cell r="B150" t="str">
            <v>Mongolia (MNG)</v>
          </cell>
        </row>
        <row r="151">
          <cell r="B151" t="str">
            <v>Montenegro (MNE)</v>
          </cell>
        </row>
        <row r="152">
          <cell r="B152" t="str">
            <v>Montserrat (MSR)</v>
          </cell>
        </row>
        <row r="153">
          <cell r="B153" t="str">
            <v>Morocco (MAR)</v>
          </cell>
        </row>
        <row r="154">
          <cell r="B154" t="str">
            <v>Mozambique (MOZ)</v>
          </cell>
        </row>
        <row r="155">
          <cell r="B155" t="str">
            <v>Myanmar (MMR)</v>
          </cell>
        </row>
        <row r="156">
          <cell r="B156" t="str">
            <v>Namibia (NAM)</v>
          </cell>
        </row>
        <row r="157">
          <cell r="B157" t="str">
            <v>Nauru (NRU)</v>
          </cell>
        </row>
        <row r="158">
          <cell r="B158" t="str">
            <v>Nepal (NPL)</v>
          </cell>
        </row>
        <row r="159">
          <cell r="B159" t="str">
            <v>Netherlands (NLD)</v>
          </cell>
        </row>
        <row r="160">
          <cell r="B160" t="str">
            <v>Netherlands Antilles (ANT)</v>
          </cell>
        </row>
        <row r="161">
          <cell r="B161" t="str">
            <v>New caledonia (NCL)</v>
          </cell>
        </row>
        <row r="162">
          <cell r="B162" t="str">
            <v>New zealand (NZL)</v>
          </cell>
        </row>
        <row r="163">
          <cell r="B163" t="str">
            <v>Nicaragua (NIC)</v>
          </cell>
        </row>
        <row r="164">
          <cell r="B164" t="str">
            <v>Niger (NER)</v>
          </cell>
        </row>
        <row r="165">
          <cell r="B165" t="str">
            <v>Nigeria (NGA)</v>
          </cell>
        </row>
        <row r="166">
          <cell r="B166" t="str">
            <v>Niue (NIU)</v>
          </cell>
        </row>
        <row r="167">
          <cell r="B167" t="str">
            <v>Norfolk Island (NFK)</v>
          </cell>
        </row>
        <row r="168">
          <cell r="B168" t="str">
            <v>Northern Mariana Islands (MNP)</v>
          </cell>
        </row>
        <row r="169">
          <cell r="B169" t="str">
            <v>Norway (NOR)</v>
          </cell>
        </row>
        <row r="170">
          <cell r="B170" t="str">
            <v>Oman (OMN)</v>
          </cell>
        </row>
        <row r="171">
          <cell r="B171" t="str">
            <v>Pakistan (PAK)</v>
          </cell>
        </row>
        <row r="172">
          <cell r="B172" t="str">
            <v>Palau (PLW)</v>
          </cell>
        </row>
        <row r="173">
          <cell r="B173" t="str">
            <v>Palestinian Territory, occupied (PSE)</v>
          </cell>
        </row>
        <row r="174">
          <cell r="B174" t="str">
            <v>Panama (PAN)</v>
          </cell>
        </row>
        <row r="175">
          <cell r="B175" t="str">
            <v>Papua New Guinea (PNG)</v>
          </cell>
        </row>
        <row r="176">
          <cell r="B176" t="str">
            <v>Paraguay (PRY)</v>
          </cell>
        </row>
        <row r="177">
          <cell r="B177" t="str">
            <v>Peru (PER)</v>
          </cell>
        </row>
        <row r="178">
          <cell r="B178" t="str">
            <v>Philippines (PHL)</v>
          </cell>
        </row>
        <row r="179">
          <cell r="B179" t="str">
            <v>Pitcairn (PCN)</v>
          </cell>
        </row>
        <row r="180">
          <cell r="B180" t="str">
            <v>Poland (POL)</v>
          </cell>
        </row>
        <row r="181">
          <cell r="B181" t="str">
            <v>Portugal (PRT)</v>
          </cell>
        </row>
        <row r="182">
          <cell r="B182" t="str">
            <v>Puerto Rico (PRI)</v>
          </cell>
        </row>
        <row r="183">
          <cell r="B183" t="str">
            <v>Qatar (QAT)</v>
          </cell>
        </row>
        <row r="184">
          <cell r="B184" t="str">
            <v>Republic of South Sudan (SSD)</v>
          </cell>
        </row>
        <row r="185">
          <cell r="B185" t="str">
            <v>Réunion (REU)</v>
          </cell>
        </row>
        <row r="186">
          <cell r="B186" t="str">
            <v>Romania (ROU)</v>
          </cell>
        </row>
        <row r="187">
          <cell r="B187" t="str">
            <v>Russian Federation (RUS)</v>
          </cell>
        </row>
        <row r="188">
          <cell r="B188" t="str">
            <v>Rwanda (RWA)</v>
          </cell>
        </row>
        <row r="189">
          <cell r="B189" t="str">
            <v>Saint Barthelemy (BLM)</v>
          </cell>
        </row>
        <row r="190">
          <cell r="B190" t="str">
            <v>Saint Helena (SHN)</v>
          </cell>
        </row>
        <row r="191">
          <cell r="B191" t="str">
            <v>Saint Kitts and Nevis (KNA)</v>
          </cell>
        </row>
        <row r="192">
          <cell r="B192" t="str">
            <v>Saint Lucia (LCA)</v>
          </cell>
        </row>
        <row r="193">
          <cell r="B193" t="str">
            <v>Saint Martin (Dutch part) (SXM)</v>
          </cell>
        </row>
        <row r="194">
          <cell r="B194" t="str">
            <v>Saint Martin (French part) (MAF)</v>
          </cell>
        </row>
        <row r="195">
          <cell r="B195" t="str">
            <v>Saint Pierre and Miquelon (SPM)</v>
          </cell>
        </row>
        <row r="196">
          <cell r="B196" t="str">
            <v>Saint Vincent and the Grenadines (VCT)</v>
          </cell>
        </row>
        <row r="197">
          <cell r="B197" t="str">
            <v>Samoa (WSM)</v>
          </cell>
        </row>
        <row r="198">
          <cell r="B198" t="str">
            <v>San Marino (SMR)</v>
          </cell>
        </row>
        <row r="199">
          <cell r="B199" t="str">
            <v>Sao Tome and Principe (STP)</v>
          </cell>
        </row>
        <row r="200">
          <cell r="B200" t="str">
            <v>Saudi Arabia (SAU)</v>
          </cell>
        </row>
        <row r="201">
          <cell r="B201" t="str">
            <v>Senegal (SEN)</v>
          </cell>
        </row>
        <row r="202">
          <cell r="B202" t="str">
            <v>Serbia (SRB)</v>
          </cell>
        </row>
        <row r="203">
          <cell r="B203" t="str">
            <v>Seychelles (SYC)</v>
          </cell>
        </row>
        <row r="204">
          <cell r="B204" t="str">
            <v>Sierra Leone (SLE)</v>
          </cell>
        </row>
        <row r="205">
          <cell r="B205" t="str">
            <v>Singapore (SGP)</v>
          </cell>
        </row>
        <row r="206">
          <cell r="B206" t="str">
            <v>Slovakia (SVK)</v>
          </cell>
        </row>
        <row r="207">
          <cell r="B207" t="str">
            <v>Slovenia (SVN)</v>
          </cell>
        </row>
        <row r="208">
          <cell r="B208" t="str">
            <v>Solomon Islands (SLB)</v>
          </cell>
        </row>
        <row r="209">
          <cell r="B209" t="str">
            <v>Somalia (SOM)</v>
          </cell>
        </row>
        <row r="210">
          <cell r="B210" t="str">
            <v>South Africa (ZAF)</v>
          </cell>
        </row>
        <row r="211">
          <cell r="B211" t="str">
            <v>South Georgia and the South Sandwich Islands (SGS)</v>
          </cell>
        </row>
        <row r="212">
          <cell r="B212" t="str">
            <v>Spain (ESP)</v>
          </cell>
        </row>
        <row r="213">
          <cell r="B213" t="str">
            <v>Sri Lanka (LKA)</v>
          </cell>
        </row>
        <row r="214">
          <cell r="B214" t="str">
            <v>Sudan (SDN)</v>
          </cell>
        </row>
        <row r="215">
          <cell r="B215" t="str">
            <v>Suriname (SUR)</v>
          </cell>
        </row>
        <row r="216">
          <cell r="B216" t="str">
            <v>Svalbard and Jan Mayen (SJM)</v>
          </cell>
        </row>
        <row r="217">
          <cell r="B217" t="str">
            <v>Swaziland (SWZ)</v>
          </cell>
        </row>
        <row r="218">
          <cell r="B218" t="str">
            <v>Sweden (SWE)</v>
          </cell>
        </row>
        <row r="219">
          <cell r="B219" t="str">
            <v>Switzerland (CHE)</v>
          </cell>
        </row>
        <row r="220">
          <cell r="B220" t="str">
            <v>Syrian Arab Republic (SYR)</v>
          </cell>
        </row>
        <row r="221">
          <cell r="B221" t="str">
            <v>Taiwan (TWN)</v>
          </cell>
        </row>
        <row r="222">
          <cell r="B222" t="str">
            <v>Tajikistan (TJK)</v>
          </cell>
        </row>
        <row r="223">
          <cell r="B223" t="str">
            <v>Tanzania, United Republic of (TZA)</v>
          </cell>
        </row>
        <row r="224">
          <cell r="B224" t="str">
            <v>Thailand (THA)</v>
          </cell>
        </row>
        <row r="225">
          <cell r="B225" t="str">
            <v>Timor-leste (TLS)</v>
          </cell>
        </row>
        <row r="226">
          <cell r="B226" t="str">
            <v>Togo (TGO)</v>
          </cell>
        </row>
        <row r="227">
          <cell r="B227" t="str">
            <v>Tokelau (TKL)</v>
          </cell>
        </row>
        <row r="228">
          <cell r="B228" t="str">
            <v>Tonga (TON)</v>
          </cell>
        </row>
        <row r="229">
          <cell r="B229" t="str">
            <v>Trinidad and Tobago (TTO)</v>
          </cell>
        </row>
        <row r="230">
          <cell r="B230" t="str">
            <v>Tunisia (TUN)</v>
          </cell>
        </row>
        <row r="231">
          <cell r="B231" t="str">
            <v>Turkey (TUR)</v>
          </cell>
        </row>
        <row r="232">
          <cell r="B232" t="str">
            <v>Turkmenistan (TKM)</v>
          </cell>
        </row>
        <row r="233">
          <cell r="B233" t="str">
            <v>Turks and Caicos Islands (TCA)</v>
          </cell>
        </row>
        <row r="234">
          <cell r="B234" t="str">
            <v>Tuvalu (TUV)</v>
          </cell>
        </row>
        <row r="235">
          <cell r="B235" t="str">
            <v>Uganda (UGA)</v>
          </cell>
        </row>
        <row r="236">
          <cell r="B236" t="str">
            <v>Ukraine (UKR)</v>
          </cell>
        </row>
        <row r="237">
          <cell r="B237" t="str">
            <v>United Arab Emirates (ARE)</v>
          </cell>
        </row>
        <row r="238">
          <cell r="B238" t="str">
            <v>United Kingdom (GBR)</v>
          </cell>
        </row>
        <row r="239">
          <cell r="B239" t="str">
            <v>United States (USA)</v>
          </cell>
        </row>
        <row r="240">
          <cell r="B240" t="str">
            <v>United States minor outlying Islands (UMI)</v>
          </cell>
        </row>
        <row r="241">
          <cell r="B241" t="str">
            <v>Uruguay (URY)</v>
          </cell>
        </row>
        <row r="242">
          <cell r="B242" t="str">
            <v>Uzbekistan (UZB)</v>
          </cell>
        </row>
        <row r="243">
          <cell r="B243" t="str">
            <v>Vanuatu (VUT)</v>
          </cell>
        </row>
        <row r="244">
          <cell r="B244" t="str">
            <v>Venezuela, Bolivarian Republic of (VEN)</v>
          </cell>
        </row>
        <row r="245">
          <cell r="B245" t="str">
            <v>Viet nam (VNM)</v>
          </cell>
        </row>
        <row r="246">
          <cell r="B246" t="str">
            <v>Virgin Islands, british (VGB)</v>
          </cell>
        </row>
        <row r="247">
          <cell r="B247" t="str">
            <v>Virgin Islands, u.s (VIR)</v>
          </cell>
        </row>
        <row r="248">
          <cell r="B248" t="str">
            <v>Wallis and Futuna (WLF)</v>
          </cell>
        </row>
        <row r="249">
          <cell r="B249" t="str">
            <v>Western Sahara (ESH)</v>
          </cell>
        </row>
        <row r="250">
          <cell r="B250" t="str">
            <v>Yemen (YEM)</v>
          </cell>
        </row>
        <row r="251">
          <cell r="B251" t="str">
            <v>Zambia (ZMB)</v>
          </cell>
        </row>
        <row r="252">
          <cell r="B252" t="str">
            <v>Zimbabwe (ZWE)</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A162-A3B2-435F-893F-98E38E337612}">
  <sheetPr codeName="Sheet227">
    <tabColor rgb="FFFFFFFF"/>
  </sheetPr>
  <dimension ref="B2:Q86"/>
  <sheetViews>
    <sheetView tabSelected="1" workbookViewId="0">
      <selection activeCell="E15" sqref="E15"/>
    </sheetView>
  </sheetViews>
  <sheetFormatPr defaultColWidth="9" defaultRowHeight="14.25" x14ac:dyDescent="0.2"/>
  <cols>
    <col min="1" max="1" width="2.5703125" style="4" customWidth="1"/>
    <col min="2" max="2" width="8" style="1" customWidth="1"/>
    <col min="3" max="3" width="14" style="4" customWidth="1"/>
    <col min="4" max="4" width="19.5703125" style="4" customWidth="1"/>
    <col min="5" max="5" width="91.5703125" style="4" customWidth="1"/>
    <col min="6" max="6" width="3.5703125" style="3" customWidth="1"/>
    <col min="7" max="7" width="11.5703125" style="4" customWidth="1"/>
    <col min="8" max="9" width="10.5703125" style="4" customWidth="1"/>
    <col min="10" max="11" width="9" style="4" hidden="1" customWidth="1"/>
    <col min="12" max="12" width="9" style="5" hidden="1" customWidth="1"/>
    <col min="13" max="13" width="22" style="5" hidden="1" customWidth="1"/>
    <col min="14" max="14" width="24.5703125" style="5" hidden="1" customWidth="1"/>
    <col min="15" max="15" width="9" style="6" hidden="1" customWidth="1"/>
    <col min="16" max="17" width="9" style="4" hidden="1" customWidth="1"/>
    <col min="18" max="23" width="0" style="4" hidden="1" customWidth="1"/>
    <col min="24" max="16384" width="9" style="4"/>
  </cols>
  <sheetData>
    <row r="2" spans="2:17" ht="26.25" x14ac:dyDescent="0.2">
      <c r="C2" s="2" t="str">
        <f ca="1">INDIRECT("config!PRM_REPORTING_TITLE")</f>
        <v>Rapport distinct 2025</v>
      </c>
      <c r="D2" s="2"/>
      <c r="E2" s="2"/>
      <c r="P2" s="7" t="s">
        <v>0</v>
      </c>
    </row>
    <row r="3" spans="2:17" x14ac:dyDescent="0.2">
      <c r="J3" s="8"/>
      <c r="K3" s="8"/>
      <c r="L3" s="8"/>
      <c r="O3" s="5"/>
      <c r="P3" s="9" t="s">
        <v>1</v>
      </c>
      <c r="Q3" s="10" t="s">
        <v>2</v>
      </c>
    </row>
    <row r="4" spans="2:17" ht="15.75" x14ac:dyDescent="0.25">
      <c r="B4" s="4"/>
      <c r="C4" s="11" t="s">
        <v>3</v>
      </c>
      <c r="D4" s="12"/>
      <c r="E4" s="11" t="str">
        <f ca="1">INDIRECT("config!PRM_ENTITY_NAME")</f>
        <v>PRM_ENTITY_NAME</v>
      </c>
      <c r="J4" s="5"/>
      <c r="K4" s="5"/>
      <c r="O4" s="5"/>
    </row>
    <row r="5" spans="2:17" x14ac:dyDescent="0.2">
      <c r="B5" s="4"/>
      <c r="C5" s="13" t="s">
        <v>4</v>
      </c>
      <c r="D5" s="5"/>
      <c r="E5" s="14" t="str">
        <f ca="1">INDIRECT("config!PRM_FILE_DEC")</f>
        <v>PRM_FILE_DEC</v>
      </c>
      <c r="G5" s="15" t="s">
        <v>5</v>
      </c>
      <c r="H5" s="16"/>
      <c r="I5" s="16"/>
      <c r="J5" s="5"/>
      <c r="K5" s="5"/>
      <c r="O5" s="5"/>
    </row>
    <row r="6" spans="2:17" x14ac:dyDescent="0.2">
      <c r="B6" s="4"/>
      <c r="C6" s="13" t="s">
        <v>6</v>
      </c>
      <c r="D6" s="8"/>
      <c r="E6" s="17" t="str">
        <f ca="1">TEXT(DATE(INDIRECT("config!PRM_FILE_YYYY"),INDIRECT("config!PRM_FILE_MM"),INDIRECT("config!PRM_FILE_DD")),"yyyy-MM-dd")</f>
        <v>2022-12-31</v>
      </c>
      <c r="G6" s="18"/>
      <c r="H6" s="19" t="s">
        <v>7</v>
      </c>
      <c r="I6" s="20"/>
      <c r="J6" s="5"/>
      <c r="K6" s="5"/>
      <c r="O6" s="5"/>
    </row>
    <row r="7" spans="2:17" x14ac:dyDescent="0.2">
      <c r="B7" s="4"/>
      <c r="C7" s="13" t="s">
        <v>8</v>
      </c>
      <c r="D7" s="21"/>
      <c r="E7" s="14" t="str">
        <f ca="1">TEXT(INDIRECT("config!PRM_FILE_DEADLINE"),"yyyy-MM-dd")</f>
        <v>PRM_FILE_DEADLINE</v>
      </c>
      <c r="G7" s="22"/>
      <c r="H7" s="19" t="s">
        <v>9</v>
      </c>
      <c r="I7" s="20"/>
      <c r="J7" s="5"/>
      <c r="K7" s="5"/>
      <c r="O7" s="5"/>
    </row>
    <row r="8" spans="2:17" x14ac:dyDescent="0.2">
      <c r="B8" s="4"/>
      <c r="C8" s="13" t="s">
        <v>10</v>
      </c>
      <c r="D8" s="21"/>
      <c r="E8" s="14" t="str">
        <f ca="1">INDIRECT("config!PRM_CAA_MANAGER") &amp;" (" &amp;INDIRECT("config!PRM_CAA_EMAIL")&amp;")"</f>
        <v>PRM_CAA_MANAGER (PRM_CAA_EMAIL)</v>
      </c>
      <c r="J8" s="5"/>
      <c r="K8" s="5"/>
      <c r="O8" s="5"/>
    </row>
    <row r="9" spans="2:17" ht="20.65" customHeight="1" x14ac:dyDescent="0.2">
      <c r="B9" s="4"/>
      <c r="C9" s="23"/>
      <c r="D9" s="24"/>
      <c r="E9" s="14"/>
      <c r="G9" s="25" t="s">
        <v>11</v>
      </c>
      <c r="J9" s="5"/>
      <c r="K9" s="5"/>
      <c r="O9" s="5"/>
    </row>
    <row r="10" spans="2:17" ht="13.5" customHeight="1" x14ac:dyDescent="0.25">
      <c r="B10" s="4"/>
      <c r="C10" s="1"/>
      <c r="D10" s="26"/>
      <c r="G10" s="27"/>
      <c r="H10" s="19" t="s">
        <v>12</v>
      </c>
      <c r="I10" s="20"/>
      <c r="J10" s="5"/>
      <c r="K10" s="5"/>
      <c r="O10" s="5"/>
    </row>
    <row r="11" spans="2:17" ht="13.5" customHeight="1" x14ac:dyDescent="0.2">
      <c r="B11" s="4"/>
      <c r="C11" s="28"/>
      <c r="D11" s="28"/>
      <c r="G11" s="29"/>
      <c r="H11" s="30" t="s">
        <v>13</v>
      </c>
      <c r="I11" s="31" t="s">
        <v>14</v>
      </c>
      <c r="J11" s="5"/>
      <c r="K11" s="5"/>
      <c r="O11" s="5"/>
    </row>
    <row r="12" spans="2:17" ht="13.5" customHeight="1" x14ac:dyDescent="0.2">
      <c r="G12" s="32"/>
      <c r="H12" s="33"/>
      <c r="I12" s="31" t="s">
        <v>15</v>
      </c>
      <c r="J12" s="5"/>
      <c r="K12" s="5"/>
      <c r="O12" s="5"/>
    </row>
    <row r="13" spans="2:17" x14ac:dyDescent="0.2">
      <c r="G13" s="34"/>
      <c r="H13" s="30" t="s">
        <v>16</v>
      </c>
      <c r="I13" s="31" t="s">
        <v>14</v>
      </c>
      <c r="J13" s="5"/>
      <c r="K13" s="5"/>
      <c r="O13" s="5"/>
    </row>
    <row r="14" spans="2:17" s="16" customFormat="1" ht="24" x14ac:dyDescent="0.2">
      <c r="B14" s="35" t="s">
        <v>17</v>
      </c>
      <c r="C14" s="36" t="s">
        <v>18</v>
      </c>
      <c r="D14" s="37" t="s">
        <v>19</v>
      </c>
      <c r="E14" s="37" t="s">
        <v>20</v>
      </c>
      <c r="F14" s="38"/>
      <c r="G14" s="39"/>
      <c r="H14" s="33"/>
      <c r="I14" s="31" t="s">
        <v>15</v>
      </c>
    </row>
    <row r="15" spans="2:17" x14ac:dyDescent="0.2">
      <c r="B15" s="40">
        <v>1</v>
      </c>
      <c r="C15" s="110" t="s">
        <v>280</v>
      </c>
      <c r="D15" s="111" t="str">
        <f ca="1">IF(INDIRECT("ToC!$Q$3")="FR",J15,L15)</f>
        <v>Général</v>
      </c>
      <c r="E15" s="111" t="str">
        <f ca="1">IF(INDIRECT("ToC!$Q$3")="FR",K15,M15)</f>
        <v>Informations de base</v>
      </c>
      <c r="J15" s="5" t="s">
        <v>288</v>
      </c>
      <c r="K15" s="5" t="s">
        <v>22</v>
      </c>
      <c r="L15" s="5" t="s">
        <v>56</v>
      </c>
      <c r="M15" s="5" t="s">
        <v>56</v>
      </c>
      <c r="O15" s="5"/>
    </row>
    <row r="16" spans="2:17" x14ac:dyDescent="0.2">
      <c r="B16" s="40">
        <v>2</v>
      </c>
      <c r="C16" s="110" t="s">
        <v>283</v>
      </c>
      <c r="D16" s="111" t="str">
        <f ca="1">IF(INDIRECT("ToC!$Q$3")="FR",J16,L16)</f>
        <v>Questionnaire</v>
      </c>
      <c r="E16" s="111" t="str">
        <f ca="1">IF(INDIRECT("ToC!$Q$3")="FR",K16,M16)</f>
        <v>Rapport distinct du réviseur </v>
      </c>
      <c r="J16" s="5" t="s">
        <v>289</v>
      </c>
      <c r="K16" s="5" t="s">
        <v>290</v>
      </c>
      <c r="L16" s="5" t="s">
        <v>56</v>
      </c>
      <c r="M16" s="5" t="s">
        <v>56</v>
      </c>
      <c r="O16" s="5"/>
    </row>
    <row r="17" spans="2:15" ht="12" customHeight="1" x14ac:dyDescent="0.2">
      <c r="B17" s="4"/>
      <c r="J17" s="5"/>
      <c r="K17" s="5"/>
      <c r="O17" s="5"/>
    </row>
    <row r="18" spans="2:15" ht="12" customHeight="1" x14ac:dyDescent="0.2">
      <c r="B18" s="4"/>
      <c r="J18" s="5"/>
      <c r="K18" s="5"/>
      <c r="O18" s="5"/>
    </row>
    <row r="19" spans="2:15" ht="12" customHeight="1" x14ac:dyDescent="0.2">
      <c r="B19" s="4"/>
      <c r="J19" s="5"/>
      <c r="K19" s="5"/>
      <c r="O19" s="5"/>
    </row>
    <row r="20" spans="2:15" ht="12" customHeight="1" x14ac:dyDescent="0.2">
      <c r="B20" s="4"/>
      <c r="J20" s="5"/>
      <c r="K20" s="5"/>
      <c r="O20" s="5"/>
    </row>
    <row r="21" spans="2:15" ht="12" customHeight="1" x14ac:dyDescent="0.2">
      <c r="B21" s="4"/>
      <c r="J21" s="5"/>
      <c r="K21" s="5"/>
      <c r="O21" s="5"/>
    </row>
    <row r="22" spans="2:15" ht="12" customHeight="1" x14ac:dyDescent="0.2">
      <c r="B22" s="4"/>
      <c r="J22" s="5"/>
      <c r="K22" s="5"/>
      <c r="O22" s="5"/>
    </row>
    <row r="23" spans="2:15" ht="12" customHeight="1" x14ac:dyDescent="0.2">
      <c r="B23" s="4"/>
      <c r="J23" s="5"/>
      <c r="K23" s="5"/>
      <c r="O23" s="5"/>
    </row>
    <row r="24" spans="2:15" ht="12" customHeight="1" x14ac:dyDescent="0.2">
      <c r="B24" s="4"/>
      <c r="J24" s="5"/>
      <c r="K24" s="5"/>
      <c r="O24" s="5"/>
    </row>
    <row r="25" spans="2:15" ht="12" customHeight="1" x14ac:dyDescent="0.2">
      <c r="B25" s="4"/>
      <c r="J25" s="5"/>
      <c r="K25" s="5"/>
      <c r="O25" s="5"/>
    </row>
    <row r="26" spans="2:15" ht="12" customHeight="1" x14ac:dyDescent="0.2">
      <c r="B26" s="4"/>
      <c r="J26" s="5"/>
      <c r="K26" s="5"/>
      <c r="O26" s="5"/>
    </row>
    <row r="27" spans="2:15" ht="12" customHeight="1" x14ac:dyDescent="0.2">
      <c r="B27" s="4"/>
      <c r="J27" s="5"/>
      <c r="K27" s="5"/>
      <c r="O27" s="5"/>
    </row>
    <row r="28" spans="2:15" ht="12" customHeight="1" x14ac:dyDescent="0.2">
      <c r="B28" s="4"/>
      <c r="J28" s="5"/>
      <c r="K28" s="5"/>
      <c r="O28" s="5"/>
    </row>
    <row r="29" spans="2:15" ht="12" customHeight="1" x14ac:dyDescent="0.2">
      <c r="B29" s="4"/>
      <c r="J29" s="5"/>
      <c r="K29" s="5"/>
      <c r="O29" s="5"/>
    </row>
    <row r="30" spans="2:15" ht="12" customHeight="1" x14ac:dyDescent="0.2">
      <c r="B30" s="4"/>
      <c r="J30" s="5"/>
      <c r="K30" s="5"/>
      <c r="O30" s="5"/>
    </row>
    <row r="31" spans="2:15" ht="12" customHeight="1" x14ac:dyDescent="0.2">
      <c r="B31" s="4"/>
      <c r="J31" s="5"/>
      <c r="K31" s="5"/>
      <c r="O31" s="5"/>
    </row>
    <row r="32" spans="2:15" ht="12" customHeight="1" x14ac:dyDescent="0.2">
      <c r="B32" s="4"/>
      <c r="J32" s="5"/>
      <c r="K32" s="5"/>
      <c r="O32" s="5"/>
    </row>
    <row r="33" spans="2:15" ht="12" customHeight="1" x14ac:dyDescent="0.2">
      <c r="B33" s="4"/>
      <c r="I33" s="5"/>
      <c r="J33" s="5"/>
      <c r="K33" s="5"/>
      <c r="O33" s="5"/>
    </row>
    <row r="34" spans="2:15" ht="12" customHeight="1" x14ac:dyDescent="0.2">
      <c r="B34" s="4"/>
      <c r="I34" s="5"/>
      <c r="J34" s="5"/>
      <c r="K34" s="5"/>
      <c r="O34" s="5"/>
    </row>
    <row r="35" spans="2:15" ht="12" customHeight="1" x14ac:dyDescent="0.2">
      <c r="B35" s="4"/>
      <c r="I35" s="5"/>
      <c r="J35" s="5"/>
      <c r="K35" s="5"/>
      <c r="O35" s="5"/>
    </row>
    <row r="36" spans="2:15" ht="12" customHeight="1" x14ac:dyDescent="0.2">
      <c r="B36" s="4"/>
      <c r="I36" s="5"/>
      <c r="J36" s="5"/>
      <c r="K36" s="5"/>
      <c r="O36" s="5"/>
    </row>
    <row r="37" spans="2:15" ht="12" customHeight="1" x14ac:dyDescent="0.2">
      <c r="B37" s="4"/>
      <c r="I37" s="5"/>
      <c r="J37" s="5"/>
      <c r="K37" s="5"/>
      <c r="O37" s="5"/>
    </row>
    <row r="38" spans="2:15" ht="12" customHeight="1" x14ac:dyDescent="0.2">
      <c r="B38" s="4"/>
      <c r="I38" s="5"/>
      <c r="J38" s="5"/>
      <c r="K38" s="5"/>
      <c r="O38" s="5"/>
    </row>
    <row r="39" spans="2:15" ht="12" customHeight="1" x14ac:dyDescent="0.2">
      <c r="B39" s="4"/>
      <c r="I39" s="5"/>
      <c r="J39" s="5"/>
      <c r="K39" s="5"/>
      <c r="O39" s="5"/>
    </row>
    <row r="40" spans="2:15" ht="12" customHeight="1" x14ac:dyDescent="0.2">
      <c r="B40" s="4"/>
      <c r="I40" s="5"/>
      <c r="J40" s="5"/>
      <c r="K40" s="5"/>
      <c r="O40" s="5"/>
    </row>
    <row r="41" spans="2:15" ht="12" customHeight="1" x14ac:dyDescent="0.2">
      <c r="B41" s="4"/>
      <c r="I41" s="5"/>
      <c r="J41" s="5"/>
      <c r="K41" s="5"/>
      <c r="O41" s="5"/>
    </row>
    <row r="42" spans="2:15" ht="12" customHeight="1" x14ac:dyDescent="0.2">
      <c r="B42" s="4"/>
      <c r="I42" s="5"/>
      <c r="J42" s="5"/>
      <c r="K42" s="5"/>
      <c r="O42" s="5"/>
    </row>
    <row r="43" spans="2:15" ht="12" customHeight="1" x14ac:dyDescent="0.2">
      <c r="B43" s="4"/>
      <c r="I43" s="5"/>
      <c r="J43" s="5"/>
      <c r="K43" s="5"/>
      <c r="O43" s="5"/>
    </row>
    <row r="44" spans="2:15" ht="12" customHeight="1" x14ac:dyDescent="0.2">
      <c r="B44" s="4"/>
      <c r="I44" s="5"/>
      <c r="J44" s="5"/>
      <c r="K44" s="5"/>
      <c r="O44" s="5"/>
    </row>
    <row r="45" spans="2:15" ht="12" customHeight="1" x14ac:dyDescent="0.2">
      <c r="B45" s="4"/>
      <c r="I45" s="5"/>
      <c r="J45" s="5"/>
      <c r="K45" s="5"/>
      <c r="O45" s="5"/>
    </row>
    <row r="46" spans="2:15" ht="12" customHeight="1" x14ac:dyDescent="0.2">
      <c r="B46" s="4"/>
      <c r="I46" s="5"/>
      <c r="J46" s="5"/>
      <c r="K46" s="5"/>
      <c r="O46" s="5"/>
    </row>
    <row r="47" spans="2:15" ht="12" customHeight="1" x14ac:dyDescent="0.2">
      <c r="B47" s="4"/>
      <c r="I47" s="5"/>
      <c r="J47" s="5"/>
      <c r="K47" s="5"/>
      <c r="O47" s="5"/>
    </row>
    <row r="48" spans="2:15" ht="12" customHeight="1" x14ac:dyDescent="0.2">
      <c r="B48" s="4"/>
      <c r="I48" s="5"/>
      <c r="J48" s="5"/>
      <c r="K48" s="5"/>
      <c r="O48" s="5"/>
    </row>
    <row r="49" spans="2:15" ht="12" customHeight="1" x14ac:dyDescent="0.2">
      <c r="B49" s="4"/>
      <c r="I49" s="5"/>
      <c r="J49" s="5"/>
      <c r="K49" s="5"/>
      <c r="O49" s="5"/>
    </row>
    <row r="50" spans="2:15" ht="12" customHeight="1" x14ac:dyDescent="0.2">
      <c r="B50" s="4"/>
      <c r="I50" s="5"/>
      <c r="J50" s="5"/>
      <c r="K50" s="5"/>
      <c r="O50" s="5"/>
    </row>
    <row r="51" spans="2:15" ht="12" customHeight="1" x14ac:dyDescent="0.2">
      <c r="B51" s="4"/>
      <c r="I51" s="5"/>
      <c r="J51" s="5"/>
      <c r="K51" s="5"/>
      <c r="O51" s="5"/>
    </row>
    <row r="52" spans="2:15" ht="12" customHeight="1" x14ac:dyDescent="0.2">
      <c r="B52" s="4"/>
      <c r="I52" s="5"/>
      <c r="J52" s="5"/>
      <c r="K52" s="5"/>
      <c r="O52" s="5"/>
    </row>
    <row r="53" spans="2:15" ht="12" customHeight="1" x14ac:dyDescent="0.2">
      <c r="B53" s="4"/>
      <c r="I53" s="5"/>
      <c r="J53" s="5"/>
      <c r="K53" s="5"/>
      <c r="O53" s="5"/>
    </row>
    <row r="54" spans="2:15" ht="12" customHeight="1" x14ac:dyDescent="0.2">
      <c r="B54" s="4"/>
      <c r="I54" s="5"/>
      <c r="J54" s="5"/>
      <c r="K54" s="5"/>
      <c r="O54" s="5"/>
    </row>
    <row r="55" spans="2:15" ht="12" customHeight="1" x14ac:dyDescent="0.2">
      <c r="B55" s="4"/>
      <c r="I55" s="5"/>
      <c r="J55" s="5"/>
      <c r="K55" s="5"/>
      <c r="O55" s="5"/>
    </row>
    <row r="56" spans="2:15" ht="12" customHeight="1" x14ac:dyDescent="0.2">
      <c r="B56" s="4"/>
      <c r="I56" s="5"/>
      <c r="J56" s="5"/>
      <c r="K56" s="5"/>
      <c r="O56" s="5"/>
    </row>
    <row r="57" spans="2:15" ht="12" customHeight="1" x14ac:dyDescent="0.2">
      <c r="B57" s="4"/>
      <c r="I57" s="5"/>
      <c r="J57" s="5"/>
      <c r="K57" s="5"/>
      <c r="O57" s="5"/>
    </row>
    <row r="58" spans="2:15" ht="12" customHeight="1" x14ac:dyDescent="0.2">
      <c r="B58" s="4"/>
      <c r="I58" s="5"/>
      <c r="J58" s="5"/>
      <c r="K58" s="5"/>
      <c r="O58" s="5"/>
    </row>
    <row r="59" spans="2:15" x14ac:dyDescent="0.2">
      <c r="B59" s="4"/>
      <c r="I59" s="5"/>
      <c r="J59" s="5"/>
      <c r="K59" s="5"/>
      <c r="O59" s="5"/>
    </row>
    <row r="60" spans="2:15" x14ac:dyDescent="0.2">
      <c r="B60" s="4"/>
      <c r="I60" s="5"/>
      <c r="J60" s="5"/>
      <c r="K60" s="5"/>
      <c r="O60" s="5"/>
    </row>
    <row r="61" spans="2:15" x14ac:dyDescent="0.2">
      <c r="B61" s="4"/>
      <c r="I61" s="5"/>
      <c r="J61" s="5"/>
      <c r="K61" s="5"/>
      <c r="O61" s="5"/>
    </row>
    <row r="62" spans="2:15" x14ac:dyDescent="0.2">
      <c r="B62" s="4"/>
      <c r="I62" s="5"/>
      <c r="J62" s="5"/>
      <c r="K62" s="5"/>
      <c r="O62" s="5"/>
    </row>
    <row r="63" spans="2:15" x14ac:dyDescent="0.2">
      <c r="I63" s="5"/>
      <c r="J63" s="5"/>
      <c r="K63" s="5"/>
      <c r="O63" s="5"/>
    </row>
    <row r="64" spans="2:15" x14ac:dyDescent="0.2">
      <c r="I64" s="5"/>
      <c r="J64" s="5"/>
      <c r="K64" s="5"/>
      <c r="O64" s="5"/>
    </row>
    <row r="65" spans="10:15" x14ac:dyDescent="0.2">
      <c r="J65" s="5"/>
      <c r="K65" s="5"/>
      <c r="O65" s="5"/>
    </row>
    <row r="66" spans="10:15" x14ac:dyDescent="0.2">
      <c r="J66" s="5"/>
      <c r="K66" s="5"/>
      <c r="O66" s="5"/>
    </row>
    <row r="67" spans="10:15" x14ac:dyDescent="0.2">
      <c r="J67" s="5"/>
      <c r="K67" s="5"/>
      <c r="O67" s="5"/>
    </row>
    <row r="68" spans="10:15" x14ac:dyDescent="0.2">
      <c r="J68" s="5"/>
      <c r="K68" s="5"/>
      <c r="O68" s="5"/>
    </row>
    <row r="69" spans="10:15" x14ac:dyDescent="0.2">
      <c r="J69" s="5"/>
      <c r="K69" s="5"/>
      <c r="O69" s="5"/>
    </row>
    <row r="70" spans="10:15" x14ac:dyDescent="0.2">
      <c r="J70" s="5"/>
      <c r="K70" s="5"/>
      <c r="O70" s="5"/>
    </row>
    <row r="71" spans="10:15" x14ac:dyDescent="0.2">
      <c r="J71" s="5"/>
      <c r="K71" s="5"/>
      <c r="O71" s="5"/>
    </row>
    <row r="72" spans="10:15" x14ac:dyDescent="0.2">
      <c r="J72" s="5"/>
      <c r="K72" s="5"/>
      <c r="O72" s="5"/>
    </row>
    <row r="73" spans="10:15" x14ac:dyDescent="0.2">
      <c r="J73" s="5"/>
      <c r="K73" s="5"/>
      <c r="O73" s="5"/>
    </row>
    <row r="74" spans="10:15" x14ac:dyDescent="0.2">
      <c r="J74" s="5"/>
      <c r="K74" s="5"/>
      <c r="O74" s="5"/>
    </row>
    <row r="75" spans="10:15" x14ac:dyDescent="0.2">
      <c r="J75" s="5"/>
      <c r="K75" s="5"/>
      <c r="O75" s="5"/>
    </row>
    <row r="76" spans="10:15" x14ac:dyDescent="0.2">
      <c r="J76" s="5"/>
      <c r="K76" s="5"/>
      <c r="O76" s="5"/>
    </row>
    <row r="77" spans="10:15" x14ac:dyDescent="0.2">
      <c r="J77" s="5"/>
      <c r="K77" s="5"/>
      <c r="O77" s="5"/>
    </row>
    <row r="78" spans="10:15" x14ac:dyDescent="0.2">
      <c r="J78" s="5"/>
      <c r="K78" s="5"/>
      <c r="O78" s="5"/>
    </row>
    <row r="79" spans="10:15" x14ac:dyDescent="0.2">
      <c r="J79" s="5"/>
      <c r="K79" s="5"/>
      <c r="O79" s="5"/>
    </row>
    <row r="80" spans="10:15" x14ac:dyDescent="0.2">
      <c r="J80" s="5"/>
      <c r="K80" s="5"/>
      <c r="O80" s="5"/>
    </row>
    <row r="81" spans="10:15" x14ac:dyDescent="0.2">
      <c r="J81" s="5"/>
      <c r="K81" s="5"/>
      <c r="O81" s="5"/>
    </row>
    <row r="82" spans="10:15" x14ac:dyDescent="0.2">
      <c r="J82" s="5"/>
      <c r="K82" s="5"/>
      <c r="O82" s="5"/>
    </row>
    <row r="83" spans="10:15" x14ac:dyDescent="0.2">
      <c r="J83" s="5"/>
      <c r="K83" s="5"/>
      <c r="O83" s="5"/>
    </row>
    <row r="84" spans="10:15" x14ac:dyDescent="0.2">
      <c r="J84" s="5"/>
      <c r="K84" s="5"/>
      <c r="O84" s="5"/>
    </row>
    <row r="85" spans="10:15" x14ac:dyDescent="0.2">
      <c r="J85" s="5"/>
      <c r="K85" s="5"/>
      <c r="O85" s="5"/>
    </row>
    <row r="86" spans="10:15" x14ac:dyDescent="0.2">
      <c r="J86" s="5"/>
      <c r="K86" s="5"/>
      <c r="O86" s="5"/>
    </row>
  </sheetData>
  <sheetProtection algorithmName="SHA-512" hashValue="xRkGJECE8cpJZdEVgpY0231eEAwhBSmanvyfHAY2vZ5b+JSf+n/PujYS6rQ20iGfhn4mqtNCfidIMKH4lguGaw==" saltValue="dCiRpMa6ZVeLeVjqfvmCTg==" spinCount="100000" sheet="1" objects="1" scenarios="1" formatColumns="0" formatRows="0"/>
  <mergeCells count="6">
    <mergeCell ref="C2:E2"/>
    <mergeCell ref="H6:I6"/>
    <mergeCell ref="H7:I7"/>
    <mergeCell ref="H10:I10"/>
    <mergeCell ref="H11:H12"/>
    <mergeCell ref="H13:H14"/>
  </mergeCells>
  <hyperlinks>
    <hyperlink ref="C15" location="RDI.V.0010!$D$9" display="RDI.V.0010" xr:uid="{D1EF2207-29A1-4308-8BF8-8B7D2B30F3B6}"/>
    <hyperlink ref="C16" location="RDI.V.0030!$D$8" display="RDI.V.0030" xr:uid="{D150E00D-59A2-4B89-9923-C9683C18D1AF}"/>
  </hyperlinks>
  <pageMargins left="0.7" right="0.7" top="0.78740157480314954" bottom="0.78740157480314954"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80AFC-8481-4A94-AD02-18939136CD4C}">
  <dimension ref="A1"/>
  <sheetViews>
    <sheetView workbookViewId="0"/>
  </sheetViews>
  <sheetFormatPr defaultRowHeight="12.75" x14ac:dyDescent="0.2"/>
  <sheetData/>
  <sheetProtection algorithmName="SHA-512" hashValue="9W49E5IdS+qild2tys1kcEFpBninZKCwWr5insjEmy8ypwHr9yi4OqnNhDEvCFv65NS2W18JhPobGtWL7OF2eA==" saltValue="hXzcQt3CbvEOAGdF6DxH4Q==" spinCount="100000" sheet="1" objects="1" scenarios="1" formatColumns="0" formatRow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70987-25AD-4C3C-A5B2-3D3C71785B7D}">
  <dimension ref="A1"/>
  <sheetViews>
    <sheetView workbookViewId="0"/>
  </sheetViews>
  <sheetFormatPr defaultRowHeight="12.75" x14ac:dyDescent="0.2"/>
  <sheetData/>
  <sheetProtection algorithmName="SHA-512" hashValue="P8lSh2Dr25qH6mWJszsaX3zOykFWg+fLJrIE7I610j3OZIvwflCHzeUNiBG+ftnrKgQYz+k4K0NFDLKLDb01hA==" saltValue="Uif2pEUEIUnq5ugHufvVLg==" spinCount="100000" sheet="1" objects="1" scenarios="1" formatColumns="0" formatRow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B5901-31F5-47B8-BA50-1BB1A8AA4ED3}">
  <sheetPr codeName="Sheet221">
    <tabColor rgb="FFFFFFFF"/>
  </sheetPr>
  <dimension ref="A1:K233"/>
  <sheetViews>
    <sheetView workbookViewId="0">
      <selection activeCell="D9" sqref="D9"/>
    </sheetView>
  </sheetViews>
  <sheetFormatPr defaultColWidth="8.5703125" defaultRowHeight="11.25" x14ac:dyDescent="0.2"/>
  <cols>
    <col min="1" max="1" width="5.5703125" style="41" customWidth="1"/>
    <col min="2" max="2" width="34.5703125" style="41" customWidth="1"/>
    <col min="3" max="3" width="8.5703125" style="41"/>
    <col min="4" max="4" width="46.5703125" style="41" customWidth="1"/>
    <col min="5" max="5" width="8.5703125" style="41"/>
    <col min="6" max="6" width="0" style="41" hidden="1" customWidth="1"/>
    <col min="7" max="7" width="17.5703125" style="41" hidden="1" customWidth="1"/>
    <col min="8" max="8" width="13.28515625" style="41" hidden="1" customWidth="1"/>
    <col min="9" max="9" width="14" style="41" hidden="1" customWidth="1"/>
    <col min="10" max="10" width="32.5703125" style="41" hidden="1" customWidth="1"/>
    <col min="11" max="11" width="24.28515625" style="41" hidden="1" customWidth="1"/>
    <col min="12" max="16384" width="8.5703125" style="41"/>
  </cols>
  <sheetData>
    <row r="1" spans="1:11" ht="12" x14ac:dyDescent="0.2">
      <c r="A1" s="112" t="s">
        <v>21</v>
      </c>
    </row>
    <row r="3" spans="1:11" x14ac:dyDescent="0.2">
      <c r="A3" s="42" t="s">
        <v>280</v>
      </c>
    </row>
    <row r="4" spans="1:11" ht="12.75" x14ac:dyDescent="0.2">
      <c r="A4" s="43" t="str">
        <f ca="1">IF(INDIRECT("ToC!Q3")="FR",$K$4,$J$4)</f>
        <v>Général - Informations de base</v>
      </c>
      <c r="J4" s="41" t="s">
        <v>281</v>
      </c>
      <c r="K4" s="41" t="s">
        <v>282</v>
      </c>
    </row>
    <row r="5" spans="1:11" x14ac:dyDescent="0.2">
      <c r="B5" s="44"/>
    </row>
    <row r="6" spans="1:11" x14ac:dyDescent="0.2">
      <c r="K6" s="45"/>
    </row>
    <row r="7" spans="1:11" x14ac:dyDescent="0.2">
      <c r="F7" s="113"/>
      <c r="G7" s="114" t="s">
        <v>23</v>
      </c>
      <c r="H7" s="114" t="s">
        <v>24</v>
      </c>
      <c r="I7" s="114" t="s">
        <v>25</v>
      </c>
      <c r="J7" s="114" t="s">
        <v>26</v>
      </c>
      <c r="K7" s="114" t="s">
        <v>27</v>
      </c>
    </row>
    <row r="8" spans="1:11" ht="13.5" customHeight="1" x14ac:dyDescent="0.2">
      <c r="B8" s="46"/>
      <c r="C8" s="46"/>
      <c r="D8" s="47" t="s">
        <v>28</v>
      </c>
    </row>
    <row r="9" spans="1:11" ht="13.5" customHeight="1" x14ac:dyDescent="0.2">
      <c r="B9" s="48" t="str">
        <f ca="1">INDEX(INDIRECT("RDI.V.0010.TXL_Lang"&amp;INDIRECT("ToC!$Q$3")),F9)</f>
        <v>Nom de l'entreprise</v>
      </c>
      <c r="C9" s="47" t="s">
        <v>29</v>
      </c>
      <c r="D9" s="117" t="str">
        <f>PRM_ENTITY_NAME</f>
        <v>PRM_ENTITY_NAME</v>
      </c>
      <c r="F9" s="113">
        <v>1</v>
      </c>
      <c r="G9" s="113" t="str">
        <f>"RDI.V.0010_"&amp;C9&amp;$D$8</f>
        <v>RDI.V.0010_R0010C0010</v>
      </c>
      <c r="H9" s="115"/>
      <c r="I9" s="113" t="s">
        <v>30</v>
      </c>
      <c r="J9" s="113" t="s">
        <v>31</v>
      </c>
      <c r="K9" s="113" t="s">
        <v>3</v>
      </c>
    </row>
    <row r="10" spans="1:11" ht="13.5" customHeight="1" x14ac:dyDescent="0.2">
      <c r="B10" s="48" t="str">
        <f ca="1">INDEX(INDIRECT("RDI.V.0010.TXL_Lang"&amp;INDIRECT("ToC!$Q$3")),F10)</f>
        <v>Code LEI de l'entreprise</v>
      </c>
      <c r="C10" s="47" t="s">
        <v>32</v>
      </c>
      <c r="D10" s="117" t="str">
        <f>PRM_FILE_DEC</f>
        <v>PRM_FILE_DEC</v>
      </c>
      <c r="F10" s="113">
        <v>2</v>
      </c>
      <c r="G10" s="113" t="str">
        <f>"RDI.V.0010_"&amp;C10&amp;$D$8</f>
        <v>RDI.V.0010_R0020C0010</v>
      </c>
      <c r="H10" s="115"/>
      <c r="I10" s="113" t="s">
        <v>30</v>
      </c>
      <c r="J10" s="113" t="s">
        <v>33</v>
      </c>
      <c r="K10" s="113" t="s">
        <v>4</v>
      </c>
    </row>
    <row r="11" spans="1:11" ht="13.5" customHeight="1" x14ac:dyDescent="0.2">
      <c r="B11" s="48" t="str">
        <f ca="1">INDEX(INDIRECT("RDI.V.0010.TXL_Lang"&amp;INDIRECT("ToC!$Q$3")),F11)</f>
        <v>Type d'entreprise</v>
      </c>
      <c r="C11" s="47" t="s">
        <v>34</v>
      </c>
      <c r="D11" s="117" t="str">
        <f>PRM_FILE_E</f>
        <v>V</v>
      </c>
      <c r="F11" s="113">
        <v>3</v>
      </c>
      <c r="G11" s="113" t="str">
        <f>"RDI.V.0010_"&amp;C11&amp;$D$8</f>
        <v>RDI.V.0010_R0030C0010</v>
      </c>
      <c r="H11" s="115"/>
      <c r="I11" s="113" t="s">
        <v>30</v>
      </c>
      <c r="J11" s="113" t="s">
        <v>35</v>
      </c>
      <c r="K11" s="113" t="s">
        <v>36</v>
      </c>
    </row>
    <row r="12" spans="1:11" ht="13.5" customHeight="1" x14ac:dyDescent="0.2">
      <c r="B12" s="48" t="str">
        <f ca="1">INDEX(INDIRECT("RDI.V.0010.TXL_Lang"&amp;INDIRECT("ToC!$Q$3")),F12)</f>
        <v>Date de déclaration</v>
      </c>
      <c r="C12" s="47" t="s">
        <v>37</v>
      </c>
      <c r="D12" s="108"/>
      <c r="F12" s="113">
        <v>4</v>
      </c>
      <c r="G12" s="113" t="str">
        <f>"RDI.V.0010_"&amp;C12&amp;$D$8</f>
        <v>RDI.V.0010_R0040C0010</v>
      </c>
      <c r="H12" s="116"/>
      <c r="I12" s="113" t="s">
        <v>38</v>
      </c>
      <c r="J12" s="113" t="s">
        <v>39</v>
      </c>
      <c r="K12" s="113" t="s">
        <v>40</v>
      </c>
    </row>
    <row r="13" spans="1:11" ht="13.5" customHeight="1" x14ac:dyDescent="0.2">
      <c r="B13" s="48" t="str">
        <f ca="1">INDEX(INDIRECT("RDI.V.0010.TXL_Lang"&amp;INDIRECT("ToC!$Q$3")),F13)</f>
        <v>Date de fin d'exercice</v>
      </c>
      <c r="C13" s="47" t="s">
        <v>41</v>
      </c>
      <c r="D13" s="118">
        <f>DATE(PRM_FILE_YYYY,PRM_FILE_MM,PRM_FILE_DD)</f>
        <v>44926</v>
      </c>
      <c r="F13" s="113">
        <v>5</v>
      </c>
      <c r="G13" s="113" t="str">
        <f>"RDI.V.0010_"&amp;C13&amp;$D$8</f>
        <v>RDI.V.0010_R0050C0010</v>
      </c>
      <c r="H13" s="115"/>
      <c r="I13" s="113" t="s">
        <v>38</v>
      </c>
      <c r="J13" s="113" t="s">
        <v>42</v>
      </c>
      <c r="K13" s="113" t="s">
        <v>43</v>
      </c>
    </row>
    <row r="14" spans="1:11" ht="13.5" customHeight="1" x14ac:dyDescent="0.2">
      <c r="B14" s="48" t="str">
        <f ca="1">INDEX(INDIRECT("RDI.V.0010.TXL_Lang"&amp;INDIRECT("ToC!$Q$3")),F14)</f>
        <v>Date de référence</v>
      </c>
      <c r="C14" s="47" t="s">
        <v>44</v>
      </c>
      <c r="D14" s="118">
        <f>DATE(PRM_FILE_YYYY,PRM_FILE_MM,PRM_FILE_DD)</f>
        <v>44926</v>
      </c>
      <c r="F14" s="113">
        <v>6</v>
      </c>
      <c r="G14" s="113" t="str">
        <f>"RDI.V.0010_"&amp;C14&amp;$D$8</f>
        <v>RDI.V.0010_R0060C0010</v>
      </c>
      <c r="H14" s="115"/>
      <c r="I14" s="113" t="s">
        <v>38</v>
      </c>
      <c r="J14" s="113" t="s">
        <v>45</v>
      </c>
      <c r="K14" s="113" t="s">
        <v>6</v>
      </c>
    </row>
    <row r="15" spans="1:11" ht="13.5" customHeight="1" x14ac:dyDescent="0.2">
      <c r="B15" s="48" t="str">
        <f ca="1">INDEX(INDIRECT("RDI.V.0010.TXL_Lang"&amp;INDIRECT("ToC!$Q$3")),F15)</f>
        <v xml:space="preserve">Devise des comptes annuels </v>
      </c>
      <c r="C15" s="47" t="s">
        <v>46</v>
      </c>
      <c r="D15" s="117" t="str">
        <f>PRM_REPORTING_CURRENCY</f>
        <v>PRM_REPORTING_CURRENCY</v>
      </c>
      <c r="F15" s="113">
        <v>7</v>
      </c>
      <c r="G15" s="113" t="str">
        <f>"RDI.V.0010_"&amp;C15&amp;$D$8</f>
        <v>RDI.V.0010_R0070C0010</v>
      </c>
      <c r="H15" s="115"/>
      <c r="I15" s="113" t="s">
        <v>47</v>
      </c>
      <c r="J15" s="113" t="s">
        <v>48</v>
      </c>
      <c r="K15" s="113" t="s">
        <v>49</v>
      </c>
    </row>
    <row r="16" spans="1:11" ht="13.5" customHeight="1" x14ac:dyDescent="0.2">
      <c r="B16" s="48" t="str">
        <f ca="1">INDEX(INDIRECT("RDI.V.0010.TXL_Lang"&amp;INDIRECT("ToC!$Q$3")),F16)</f>
        <v>Etat membre d'origine</v>
      </c>
      <c r="C16" s="47" t="s">
        <v>50</v>
      </c>
      <c r="D16" s="117" t="str">
        <f>IF(ISBLANK('DS0001'!C1),"",'DS0001'!C1)</f>
        <v/>
      </c>
      <c r="F16" s="113">
        <v>8</v>
      </c>
      <c r="G16" s="113" t="str">
        <f>"RDI.V.0010_"&amp;C16&amp;$D$8</f>
        <v>RDI.V.0010_R0080C0010</v>
      </c>
      <c r="H16" s="115"/>
      <c r="I16" s="113" t="s">
        <v>30</v>
      </c>
      <c r="J16" s="113" t="s">
        <v>51</v>
      </c>
      <c r="K16" s="113" t="s">
        <v>52</v>
      </c>
    </row>
    <row r="17" spans="2:11" ht="13.5" customHeight="1" x14ac:dyDescent="0.2">
      <c r="B17" s="48" t="str">
        <f ca="1">INDEX(INDIRECT("RDI.V.0010.TXL_Lang"&amp;INDIRECT("ToC!$Q$3")),F17)</f>
        <v>Etat d'accueil</v>
      </c>
      <c r="C17" s="47" t="s">
        <v>53</v>
      </c>
      <c r="D17" s="117" t="str">
        <f>IF(ISBLANK('DS0001'!D1),"",'DS0001'!D1)</f>
        <v/>
      </c>
      <c r="F17" s="113">
        <v>9</v>
      </c>
      <c r="G17" s="113" t="str">
        <f>"RDI.V.0010_"&amp;C17&amp;$D$8</f>
        <v>RDI.V.0010_R0090C0010</v>
      </c>
      <c r="H17" s="115"/>
      <c r="I17" s="113" t="s">
        <v>30</v>
      </c>
      <c r="J17" s="113" t="s">
        <v>54</v>
      </c>
      <c r="K17" s="113" t="s">
        <v>55</v>
      </c>
    </row>
    <row r="217" spans="10:11" x14ac:dyDescent="0.2">
      <c r="J217" s="41" t="s">
        <v>56</v>
      </c>
      <c r="K217" s="41" t="s">
        <v>56</v>
      </c>
    </row>
    <row r="221" spans="10:11" x14ac:dyDescent="0.2">
      <c r="J221" s="41" t="s">
        <v>56</v>
      </c>
      <c r="K221" s="41" t="s">
        <v>56</v>
      </c>
    </row>
    <row r="229" spans="10:11" x14ac:dyDescent="0.2">
      <c r="J229" s="41" t="s">
        <v>56</v>
      </c>
      <c r="K229" s="41" t="s">
        <v>56</v>
      </c>
    </row>
    <row r="230" spans="10:11" x14ac:dyDescent="0.2">
      <c r="J230" s="41" t="s">
        <v>56</v>
      </c>
      <c r="K230" s="41" t="s">
        <v>56</v>
      </c>
    </row>
    <row r="231" spans="10:11" x14ac:dyDescent="0.2">
      <c r="J231" s="41" t="s">
        <v>56</v>
      </c>
      <c r="K231" s="41" t="s">
        <v>56</v>
      </c>
    </row>
    <row r="232" spans="10:11" x14ac:dyDescent="0.2">
      <c r="J232" s="41" t="s">
        <v>56</v>
      </c>
      <c r="K232" s="41" t="s">
        <v>56</v>
      </c>
    </row>
    <row r="233" spans="10:11" x14ac:dyDescent="0.2">
      <c r="J233" s="41" t="s">
        <v>56</v>
      </c>
      <c r="K233" s="41" t="s">
        <v>56</v>
      </c>
    </row>
  </sheetData>
  <sheetProtection algorithmName="SHA-512" hashValue="qao7cEFF59UupUZ7iZhZYTEAVWfpfVdUoGAfctDGJh8tvZxtjFVt0ZqR7IgJziXCiy6vXpGoUbPX6x9Ypolxtg==" saltValue="swQ9pXsz/9Bzft5nKzPdSQ==" spinCount="100000" sheet="1" objects="1" scenarios="1" formatColumns="0" formatRows="0"/>
  <dataValidations count="4">
    <dataValidation type="list" allowBlank="1" showInputMessage="1" showErrorMessage="1" sqref="D15" xr:uid="{C759A482-D11D-4209-9B44-22C3366E90C4}">
      <formula1>"EUR,DKK,SEK,GBP,NOK,CHF,USD"</formula1>
    </dataValidation>
    <dataValidation type="date" operator="greaterThan" allowBlank="1" showInputMessage="1" showErrorMessage="1" errorTitle="Date" error="Please enter a date (yyyy-mm-dd)." promptTitle="Date" sqref="D12" xr:uid="{6A314290-C7FC-4373-B599-058C5131F250}">
      <formula1>1</formula1>
    </dataValidation>
    <dataValidation type="date" operator="greaterThan" allowBlank="1" showInputMessage="1" showErrorMessage="1" errorTitle="Date" error="Please enter a date (yyyy-mm-dd)." promptTitle="Date" sqref="D13" xr:uid="{4665A4E7-2116-4D33-95D9-AD9DD3402058}">
      <formula1>1</formula1>
    </dataValidation>
    <dataValidation type="date" operator="greaterThan" allowBlank="1" showInputMessage="1" showErrorMessage="1" errorTitle="Date" error="Please enter a date (yyyy-mm-dd)." promptTitle="Date" sqref="D14" xr:uid="{699127E3-8A6D-40CF-8375-52F1285C0BD8}">
      <formula1>1</formula1>
    </dataValidation>
  </dataValidations>
  <hyperlinks>
    <hyperlink ref="A1" location="ToC!$E$15" display="ToC" xr:uid="{86B7672F-0EC6-48C5-A16C-7E7644462296}"/>
  </hyperlinks>
  <pageMargins left="0.7" right="0.7" top="0.78740157480314954" bottom="0.78740157480314954" header="0.3" footer="0.3"/>
  <pageSetup paperSize="9" fitToWidth="0" fitToHeight="0"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2EBDA-35DA-4599-A099-AE7677DF9288}">
  <sheetPr codeName="Sheet94">
    <tabColor rgb="FFFFFFFF"/>
    <pageSetUpPr fitToPage="1"/>
  </sheetPr>
  <dimension ref="A1:Y93"/>
  <sheetViews>
    <sheetView workbookViewId="0">
      <selection activeCell="D8" sqref="D8"/>
    </sheetView>
  </sheetViews>
  <sheetFormatPr defaultColWidth="8.85546875" defaultRowHeight="15" x14ac:dyDescent="0.25"/>
  <cols>
    <col min="1" max="1" width="6" style="55" customWidth="1"/>
    <col min="2" max="2" width="58.28515625" style="55" customWidth="1"/>
    <col min="3" max="3" width="7" style="55" customWidth="1"/>
    <col min="4" max="4" width="26.28515625" style="55" customWidth="1"/>
    <col min="5" max="5" width="4.5703125" style="49" customWidth="1"/>
    <col min="6" max="6" width="11.85546875" style="50" customWidth="1"/>
    <col min="7" max="7" width="6" style="55" customWidth="1"/>
    <col min="8" max="8" width="7.5703125" style="55" customWidth="1"/>
    <col min="9" max="10" width="8.5703125" style="53" hidden="1" customWidth="1"/>
    <col min="11" max="11" width="8.5703125" style="60" hidden="1" customWidth="1"/>
    <col min="12" max="13" width="8.5703125" style="53" hidden="1" customWidth="1"/>
    <col min="14" max="14" width="8.85546875" style="53" hidden="1" customWidth="1"/>
    <col min="15" max="15" width="6.5703125" style="53" hidden="1" customWidth="1"/>
    <col min="16" max="16" width="19.85546875" style="54" hidden="1" customWidth="1"/>
    <col min="17" max="17" width="4.5703125" style="54" hidden="1" customWidth="1"/>
    <col min="18" max="18" width="18.5703125" style="54" hidden="1" customWidth="1"/>
    <col min="19" max="19" width="14.28515625" style="53" customWidth="1"/>
    <col min="20" max="22" width="8.85546875" style="55" customWidth="1"/>
    <col min="23" max="25" width="8.85546875" style="55" hidden="1" customWidth="1"/>
    <col min="26" max="45" width="8.85546875" style="55" customWidth="1"/>
    <col min="46" max="16384" width="8.85546875" style="55"/>
  </cols>
  <sheetData>
    <row r="1" spans="1:25" ht="15" customHeight="1" x14ac:dyDescent="0.25">
      <c r="A1" s="112" t="s">
        <v>21</v>
      </c>
      <c r="B1" s="41"/>
      <c r="C1" s="41"/>
      <c r="D1" s="41"/>
      <c r="G1" s="51"/>
      <c r="H1" s="41"/>
      <c r="I1" s="52" t="s">
        <v>57</v>
      </c>
      <c r="J1" s="52" t="s">
        <v>58</v>
      </c>
      <c r="K1" s="52" t="s">
        <v>59</v>
      </c>
      <c r="L1" s="52" t="s">
        <v>60</v>
      </c>
      <c r="M1" s="52" t="s">
        <v>61</v>
      </c>
      <c r="N1" s="52" t="s">
        <v>62</v>
      </c>
    </row>
    <row r="2" spans="1:25" ht="15" customHeight="1" x14ac:dyDescent="0.25">
      <c r="A2" s="41"/>
      <c r="B2" s="41"/>
      <c r="C2" s="41"/>
      <c r="D2" s="41"/>
      <c r="H2" s="41"/>
      <c r="I2" s="56" t="s">
        <v>63</v>
      </c>
      <c r="J2" s="56" t="s">
        <v>63</v>
      </c>
      <c r="K2" s="57"/>
      <c r="L2" s="56" t="s">
        <v>63</v>
      </c>
      <c r="M2" s="41"/>
      <c r="N2" s="56" t="s">
        <v>63</v>
      </c>
    </row>
    <row r="3" spans="1:25" ht="15" customHeight="1" x14ac:dyDescent="0.25">
      <c r="A3" s="42" t="s">
        <v>283</v>
      </c>
      <c r="B3" s="41"/>
      <c r="C3" s="41"/>
      <c r="D3" s="41"/>
      <c r="F3" s="55"/>
      <c r="H3" s="41"/>
      <c r="I3" s="41"/>
      <c r="J3" s="41"/>
      <c r="K3" s="57"/>
      <c r="L3" s="41"/>
      <c r="M3" s="41"/>
    </row>
    <row r="4" spans="1:25" x14ac:dyDescent="0.25">
      <c r="A4" s="43" t="str">
        <f ca="1">IF(INDIRECT("ToC!Q3")="FR",$X$4,$Y$4)</f>
        <v>Questionnaire - Rapport distinct du réviseur </v>
      </c>
      <c r="B4" s="41"/>
      <c r="C4" s="41"/>
      <c r="D4" s="41"/>
      <c r="H4" s="41"/>
      <c r="I4" s="41"/>
      <c r="J4" s="41"/>
      <c r="K4" s="57"/>
      <c r="L4" s="41"/>
      <c r="M4" s="41"/>
      <c r="N4" s="41"/>
      <c r="O4" s="41"/>
      <c r="P4" s="58"/>
      <c r="X4" s="55" t="s">
        <v>284</v>
      </c>
      <c r="Y4" s="55" t="s">
        <v>281</v>
      </c>
    </row>
    <row r="5" spans="1:25" x14ac:dyDescent="0.25">
      <c r="A5" s="59"/>
      <c r="B5" s="41"/>
      <c r="C5" s="41"/>
      <c r="D5" s="41"/>
      <c r="I5" s="41"/>
      <c r="J5" s="41"/>
      <c r="K5" s="57"/>
      <c r="L5" s="41"/>
      <c r="M5" s="41"/>
    </row>
    <row r="6" spans="1:25" x14ac:dyDescent="0.25">
      <c r="A6" s="44"/>
      <c r="B6" s="41"/>
      <c r="C6" s="41"/>
      <c r="D6" s="41"/>
      <c r="O6" s="41"/>
      <c r="P6" s="61"/>
      <c r="Q6" s="61"/>
      <c r="R6" s="61"/>
    </row>
    <row r="7" spans="1:25" x14ac:dyDescent="0.25">
      <c r="A7" s="46"/>
      <c r="B7" s="46"/>
      <c r="C7" s="46"/>
      <c r="D7" s="47" t="s">
        <v>28</v>
      </c>
      <c r="E7" s="62"/>
      <c r="F7" s="63" t="s">
        <v>64</v>
      </c>
      <c r="G7" s="63"/>
      <c r="I7" s="64" t="str">
        <f>IF(P7="","",IF(D7="",TRUE,FALSE))</f>
        <v/>
      </c>
      <c r="J7" s="65" t="str">
        <f t="shared" ref="J7:J70" si="0">IF(M7="","",IF(AND(M7=FALSE,D7&lt;&gt;""),TRUE,FALSE))</f>
        <v/>
      </c>
      <c r="K7" s="66"/>
      <c r="L7" s="65" t="str">
        <f>IF(ISBLANK(M7),I7,AND(I7,M7,P7&lt;&gt;""))</f>
        <v/>
      </c>
      <c r="M7" s="67"/>
      <c r="N7" s="65" t="str">
        <f t="shared" ref="N7:N71" si="1">IF(M7="","",NOT(M7))</f>
        <v/>
      </c>
      <c r="O7" s="41"/>
      <c r="P7" s="61"/>
      <c r="Q7" s="61"/>
      <c r="R7" s="61"/>
    </row>
    <row r="8" spans="1:25" x14ac:dyDescent="0.25">
      <c r="A8" s="58" t="s">
        <v>65</v>
      </c>
      <c r="B8" s="58" t="s">
        <v>66</v>
      </c>
      <c r="C8" s="47" t="s">
        <v>29</v>
      </c>
      <c r="D8" s="109"/>
      <c r="E8" s="69" t="str">
        <f>IFERROR(IF(J8=TRUE,"x",IF(K8,"!","")),"")</f>
        <v/>
      </c>
      <c r="F8" s="70" t="s">
        <v>67</v>
      </c>
      <c r="G8" s="71"/>
      <c r="I8" s="64" t="b">
        <f t="shared" ref="I8:I72" si="2">IF(P8="","",IF(D8="",TRUE,FALSE))</f>
        <v>1</v>
      </c>
      <c r="J8" s="65" t="str">
        <f t="shared" si="0"/>
        <v/>
      </c>
      <c r="K8" s="66"/>
      <c r="L8" s="65" t="b">
        <f t="shared" ref="L8:L72" si="3">IF(ISBLANK(M8),I8,AND(I8,M8,P8&lt;&gt;""))</f>
        <v>1</v>
      </c>
      <c r="M8" s="66"/>
      <c r="N8" s="65" t="str">
        <f t="shared" si="1"/>
        <v/>
      </c>
      <c r="O8" s="41"/>
      <c r="P8" s="61" t="str">
        <f>IF(C8="","",$A$3&amp;"_"&amp;C8&amp;$D$7)</f>
        <v>RDI.V.0030_R0010C0010</v>
      </c>
      <c r="Q8" s="61"/>
      <c r="R8" s="61" t="s">
        <v>30</v>
      </c>
    </row>
    <row r="9" spans="1:25" x14ac:dyDescent="0.25">
      <c r="A9" s="58" t="s">
        <v>68</v>
      </c>
      <c r="B9" s="58" t="s">
        <v>69</v>
      </c>
      <c r="C9" s="47" t="s">
        <v>32</v>
      </c>
      <c r="D9" s="109"/>
      <c r="E9" s="69" t="str">
        <f t="shared" ref="E9:E72" si="4">IFERROR(IF(J9=TRUE,"x",IF(K9,"!","")),"")</f>
        <v/>
      </c>
      <c r="F9" s="72" t="s">
        <v>70</v>
      </c>
      <c r="G9" s="73"/>
      <c r="I9" s="64" t="b">
        <f t="shared" si="2"/>
        <v>1</v>
      </c>
      <c r="J9" s="65" t="str">
        <f t="shared" si="0"/>
        <v/>
      </c>
      <c r="K9" s="66"/>
      <c r="L9" s="65" t="b">
        <f t="shared" si="3"/>
        <v>1</v>
      </c>
      <c r="M9" s="66"/>
      <c r="N9" s="65" t="str">
        <f t="shared" si="1"/>
        <v/>
      </c>
      <c r="O9" s="41"/>
      <c r="P9" s="61" t="str">
        <f t="shared" ref="P9:P78" si="5">IF(C9="","",$A$3&amp;"_"&amp;C9&amp;$D$7)</f>
        <v>RDI.V.0030_R0020C0010</v>
      </c>
      <c r="Q9" s="61"/>
      <c r="R9" s="61" t="s">
        <v>30</v>
      </c>
    </row>
    <row r="10" spans="1:25" s="76" customFormat="1" x14ac:dyDescent="0.25">
      <c r="A10" s="58"/>
      <c r="B10" s="46"/>
      <c r="C10" s="46"/>
      <c r="D10" s="119"/>
      <c r="E10" s="69" t="str">
        <f t="shared" si="4"/>
        <v/>
      </c>
      <c r="F10" s="74" t="s">
        <v>71</v>
      </c>
      <c r="G10" s="75"/>
      <c r="I10" s="64" t="str">
        <f t="shared" si="2"/>
        <v/>
      </c>
      <c r="J10" s="65" t="str">
        <f t="shared" si="0"/>
        <v/>
      </c>
      <c r="K10" s="77"/>
      <c r="L10" s="65" t="str">
        <f t="shared" si="3"/>
        <v/>
      </c>
      <c r="M10" s="77"/>
      <c r="N10" s="65" t="str">
        <f t="shared" si="1"/>
        <v/>
      </c>
      <c r="O10" s="78"/>
      <c r="P10" s="61" t="str">
        <f t="shared" si="5"/>
        <v/>
      </c>
      <c r="Q10" s="61"/>
      <c r="R10" s="61"/>
      <c r="S10" s="79"/>
      <c r="U10" s="55"/>
    </row>
    <row r="11" spans="1:25" x14ac:dyDescent="0.25">
      <c r="A11" s="80" t="s">
        <v>72</v>
      </c>
      <c r="B11" s="81" t="s">
        <v>73</v>
      </c>
      <c r="C11" s="46"/>
      <c r="D11" s="119"/>
      <c r="E11" s="69" t="str">
        <f t="shared" si="4"/>
        <v/>
      </c>
      <c r="F11" s="46"/>
      <c r="G11" s="46"/>
      <c r="H11" s="41"/>
      <c r="I11" s="64" t="str">
        <f t="shared" si="2"/>
        <v/>
      </c>
      <c r="J11" s="65" t="str">
        <f t="shared" si="0"/>
        <v/>
      </c>
      <c r="K11" s="66"/>
      <c r="L11" s="65" t="str">
        <f t="shared" si="3"/>
        <v/>
      </c>
      <c r="M11" s="66"/>
      <c r="N11" s="65" t="str">
        <f t="shared" si="1"/>
        <v/>
      </c>
      <c r="O11" s="41"/>
      <c r="P11" s="61" t="str">
        <f t="shared" si="5"/>
        <v/>
      </c>
      <c r="Q11" s="61"/>
      <c r="R11" s="61"/>
    </row>
    <row r="12" spans="1:25" ht="22.5" x14ac:dyDescent="0.25">
      <c r="A12" s="46" t="s">
        <v>74</v>
      </c>
      <c r="B12" s="51" t="s">
        <v>75</v>
      </c>
      <c r="C12" s="46"/>
      <c r="D12" s="119"/>
      <c r="E12" s="69" t="str">
        <f t="shared" si="4"/>
        <v/>
      </c>
      <c r="F12" s="46"/>
      <c r="G12" s="46"/>
      <c r="H12" s="41"/>
      <c r="I12" s="64" t="str">
        <f t="shared" si="2"/>
        <v/>
      </c>
      <c r="J12" s="65" t="str">
        <f t="shared" si="0"/>
        <v/>
      </c>
      <c r="K12" s="66"/>
      <c r="L12" s="65" t="str">
        <f t="shared" si="3"/>
        <v/>
      </c>
      <c r="M12" s="66"/>
      <c r="N12" s="65" t="str">
        <f t="shared" si="1"/>
        <v/>
      </c>
      <c r="O12" s="41"/>
      <c r="P12" s="61" t="str">
        <f t="shared" si="5"/>
        <v/>
      </c>
      <c r="Q12" s="61"/>
      <c r="R12" s="61"/>
    </row>
    <row r="13" spans="1:25" ht="14.65" customHeight="1" x14ac:dyDescent="0.25">
      <c r="A13" s="58"/>
      <c r="B13" s="82" t="s">
        <v>76</v>
      </c>
      <c r="C13" s="47" t="s">
        <v>34</v>
      </c>
      <c r="D13" s="83"/>
      <c r="E13" s="69" t="str">
        <f t="shared" si="4"/>
        <v/>
      </c>
      <c r="F13" s="84" t="s">
        <v>77</v>
      </c>
      <c r="G13" s="84"/>
      <c r="H13" s="41"/>
      <c r="I13" s="64" t="b">
        <f t="shared" si="2"/>
        <v>1</v>
      </c>
      <c r="J13" s="65" t="str">
        <f t="shared" si="0"/>
        <v/>
      </c>
      <c r="K13" s="66"/>
      <c r="L13" s="65" t="b">
        <f t="shared" si="3"/>
        <v>1</v>
      </c>
      <c r="M13" s="66"/>
      <c r="N13" s="65" t="str">
        <f t="shared" si="1"/>
        <v/>
      </c>
      <c r="O13" s="41"/>
      <c r="P13" s="61" t="str">
        <f t="shared" si="5"/>
        <v>RDI.V.0030_R0030C0010</v>
      </c>
      <c r="Q13" s="61"/>
      <c r="R13" s="61" t="s">
        <v>78</v>
      </c>
    </row>
    <row r="14" spans="1:25" x14ac:dyDescent="0.25">
      <c r="A14" s="58"/>
      <c r="B14" s="82" t="s">
        <v>79</v>
      </c>
      <c r="C14" s="47" t="s">
        <v>37</v>
      </c>
      <c r="D14" s="83"/>
      <c r="E14" s="69" t="str">
        <f t="shared" si="4"/>
        <v/>
      </c>
      <c r="F14" s="84"/>
      <c r="G14" s="84"/>
      <c r="H14" s="41"/>
      <c r="I14" s="64" t="b">
        <f t="shared" si="2"/>
        <v>1</v>
      </c>
      <c r="J14" s="65" t="str">
        <f t="shared" si="0"/>
        <v/>
      </c>
      <c r="K14" s="66"/>
      <c r="L14" s="65" t="b">
        <f t="shared" si="3"/>
        <v>1</v>
      </c>
      <c r="M14" s="66"/>
      <c r="N14" s="65" t="str">
        <f t="shared" si="1"/>
        <v/>
      </c>
      <c r="O14" s="41"/>
      <c r="P14" s="61" t="str">
        <f t="shared" si="5"/>
        <v>RDI.V.0030_R0040C0010</v>
      </c>
      <c r="Q14" s="61"/>
      <c r="R14" s="61" t="s">
        <v>78</v>
      </c>
    </row>
    <row r="15" spans="1:25" x14ac:dyDescent="0.25">
      <c r="A15" s="46" t="s">
        <v>80</v>
      </c>
      <c r="B15" s="51" t="s">
        <v>81</v>
      </c>
      <c r="C15" s="46"/>
      <c r="D15" s="119"/>
      <c r="E15" s="69" t="str">
        <f t="shared" si="4"/>
        <v/>
      </c>
      <c r="F15" s="84"/>
      <c r="G15" s="84"/>
      <c r="H15" s="41"/>
      <c r="I15" s="64" t="str">
        <f t="shared" si="2"/>
        <v/>
      </c>
      <c r="J15" s="65" t="str">
        <f t="shared" si="0"/>
        <v/>
      </c>
      <c r="K15" s="66"/>
      <c r="L15" s="65" t="str">
        <f t="shared" si="3"/>
        <v/>
      </c>
      <c r="M15" s="66"/>
      <c r="N15" s="65" t="str">
        <f t="shared" si="1"/>
        <v/>
      </c>
      <c r="O15" s="41"/>
      <c r="P15" s="61" t="str">
        <f t="shared" si="5"/>
        <v/>
      </c>
      <c r="Q15" s="61"/>
      <c r="R15" s="61"/>
    </row>
    <row r="16" spans="1:25" x14ac:dyDescent="0.25">
      <c r="A16" s="58"/>
      <c r="B16" s="82" t="s">
        <v>82</v>
      </c>
      <c r="C16" s="47" t="s">
        <v>41</v>
      </c>
      <c r="D16" s="68"/>
      <c r="E16" s="69" t="str">
        <f t="shared" si="4"/>
        <v/>
      </c>
      <c r="F16" s="84"/>
      <c r="G16" s="84"/>
      <c r="H16" s="41"/>
      <c r="I16" s="64" t="b">
        <f t="shared" si="2"/>
        <v>1</v>
      </c>
      <c r="J16" s="65" t="str">
        <f t="shared" si="0"/>
        <v/>
      </c>
      <c r="K16" s="66"/>
      <c r="L16" s="65" t="b">
        <f t="shared" si="3"/>
        <v>1</v>
      </c>
      <c r="M16" s="66"/>
      <c r="N16" s="65" t="str">
        <f t="shared" si="1"/>
        <v/>
      </c>
      <c r="O16" s="41"/>
      <c r="P16" s="61" t="str">
        <f t="shared" si="5"/>
        <v>RDI.V.0030_R0050C0010</v>
      </c>
      <c r="Q16" s="61"/>
      <c r="R16" s="61" t="s">
        <v>47</v>
      </c>
    </row>
    <row r="17" spans="1:18" s="53" customFormat="1" x14ac:dyDescent="0.25">
      <c r="A17" s="58"/>
      <c r="B17" s="82" t="s">
        <v>83</v>
      </c>
      <c r="C17" s="47" t="s">
        <v>44</v>
      </c>
      <c r="D17" s="68"/>
      <c r="E17" s="69" t="str">
        <f t="shared" si="4"/>
        <v/>
      </c>
      <c r="F17" s="84"/>
      <c r="G17" s="84"/>
      <c r="H17" s="41"/>
      <c r="I17" s="64" t="b">
        <f t="shared" si="2"/>
        <v>1</v>
      </c>
      <c r="J17" s="65" t="str">
        <f t="shared" si="0"/>
        <v/>
      </c>
      <c r="K17" s="66"/>
      <c r="L17" s="65" t="b">
        <f t="shared" si="3"/>
        <v>1</v>
      </c>
      <c r="M17" s="66"/>
      <c r="N17" s="65" t="str">
        <f t="shared" si="1"/>
        <v/>
      </c>
      <c r="O17" s="41"/>
      <c r="P17" s="61" t="str">
        <f t="shared" si="5"/>
        <v>RDI.V.0030_R0060C0010</v>
      </c>
      <c r="Q17" s="61"/>
      <c r="R17" s="61" t="s">
        <v>47</v>
      </c>
    </row>
    <row r="18" spans="1:18" s="53" customFormat="1" x14ac:dyDescent="0.25">
      <c r="A18" s="58"/>
      <c r="B18" s="82" t="s">
        <v>84</v>
      </c>
      <c r="C18" s="47" t="s">
        <v>46</v>
      </c>
      <c r="D18" s="68"/>
      <c r="E18" s="69" t="str">
        <f t="shared" si="4"/>
        <v/>
      </c>
      <c r="F18" s="85"/>
      <c r="G18" s="55"/>
      <c r="H18" s="41"/>
      <c r="I18" s="64" t="b">
        <f t="shared" si="2"/>
        <v>1</v>
      </c>
      <c r="J18" s="65" t="str">
        <f t="shared" si="0"/>
        <v/>
      </c>
      <c r="K18" s="66"/>
      <c r="L18" s="65" t="b">
        <f t="shared" si="3"/>
        <v>1</v>
      </c>
      <c r="M18" s="66"/>
      <c r="N18" s="65" t="str">
        <f t="shared" si="1"/>
        <v/>
      </c>
      <c r="O18" s="41"/>
      <c r="P18" s="61" t="str">
        <f t="shared" si="5"/>
        <v>RDI.V.0030_R0070C0010</v>
      </c>
      <c r="Q18" s="61"/>
      <c r="R18" s="61" t="s">
        <v>47</v>
      </c>
    </row>
    <row r="19" spans="1:18" s="53" customFormat="1" ht="22.5" x14ac:dyDescent="0.25">
      <c r="A19" s="86" t="s">
        <v>85</v>
      </c>
      <c r="B19" s="87" t="s">
        <v>86</v>
      </c>
      <c r="C19" s="46"/>
      <c r="D19" s="119"/>
      <c r="E19" s="69" t="str">
        <f t="shared" si="4"/>
        <v/>
      </c>
      <c r="F19" s="85"/>
      <c r="G19" s="55"/>
      <c r="H19" s="41"/>
      <c r="I19" s="64" t="str">
        <f t="shared" si="2"/>
        <v/>
      </c>
      <c r="J19" s="65" t="str">
        <f t="shared" si="0"/>
        <v/>
      </c>
      <c r="K19" s="66"/>
      <c r="L19" s="65" t="str">
        <f t="shared" si="3"/>
        <v/>
      </c>
      <c r="M19" s="66"/>
      <c r="N19" s="65" t="str">
        <f t="shared" si="1"/>
        <v/>
      </c>
      <c r="O19" s="41"/>
      <c r="P19" s="61" t="str">
        <f t="shared" si="5"/>
        <v/>
      </c>
      <c r="Q19" s="61"/>
      <c r="R19" s="61"/>
    </row>
    <row r="20" spans="1:18" s="53" customFormat="1" x14ac:dyDescent="0.25">
      <c r="A20" s="86"/>
      <c r="B20" s="88" t="s">
        <v>87</v>
      </c>
      <c r="C20" s="47" t="s">
        <v>88</v>
      </c>
      <c r="D20" s="83"/>
      <c r="E20" s="69" t="str">
        <f t="shared" si="4"/>
        <v/>
      </c>
      <c r="F20" s="85"/>
      <c r="G20" s="55"/>
      <c r="H20" s="41"/>
      <c r="I20" s="64" t="b">
        <f t="shared" si="2"/>
        <v>1</v>
      </c>
      <c r="J20" s="65" t="str">
        <f t="shared" si="0"/>
        <v/>
      </c>
      <c r="K20" s="66"/>
      <c r="L20" s="65" t="b">
        <f t="shared" si="3"/>
        <v>1</v>
      </c>
      <c r="M20" s="66"/>
      <c r="N20" s="65" t="str">
        <f t="shared" si="1"/>
        <v/>
      </c>
      <c r="O20" s="41"/>
      <c r="P20" s="61" t="str">
        <f t="shared" si="5"/>
        <v>RDI.V.0030_R0071C0010</v>
      </c>
      <c r="Q20" s="61"/>
      <c r="R20" s="61" t="s">
        <v>78</v>
      </c>
    </row>
    <row r="21" spans="1:18" s="53" customFormat="1" ht="14.65" customHeight="1" x14ac:dyDescent="0.25">
      <c r="A21" s="86"/>
      <c r="B21" s="88" t="s">
        <v>89</v>
      </c>
      <c r="C21" s="47" t="s">
        <v>90</v>
      </c>
      <c r="D21" s="83"/>
      <c r="E21" s="69" t="str">
        <f t="shared" si="4"/>
        <v/>
      </c>
      <c r="F21" s="85"/>
      <c r="G21" s="55"/>
      <c r="H21" s="41"/>
      <c r="I21" s="64" t="b">
        <f t="shared" si="2"/>
        <v>1</v>
      </c>
      <c r="J21" s="65" t="str">
        <f t="shared" si="0"/>
        <v/>
      </c>
      <c r="K21" s="66"/>
      <c r="L21" s="65" t="b">
        <f t="shared" si="3"/>
        <v>1</v>
      </c>
      <c r="M21" s="66"/>
      <c r="N21" s="65" t="str">
        <f t="shared" si="1"/>
        <v/>
      </c>
      <c r="O21" s="41"/>
      <c r="P21" s="61" t="str">
        <f t="shared" si="5"/>
        <v>RDI.V.0030_R0072C0010</v>
      </c>
      <c r="Q21" s="61"/>
      <c r="R21" s="61" t="s">
        <v>78</v>
      </c>
    </row>
    <row r="22" spans="1:18" s="53" customFormat="1" ht="20.25" customHeight="1" x14ac:dyDescent="0.25">
      <c r="A22" s="86"/>
      <c r="B22" s="88" t="s">
        <v>91</v>
      </c>
      <c r="C22" s="47" t="s">
        <v>92</v>
      </c>
      <c r="D22" s="83"/>
      <c r="E22" s="69" t="str">
        <f t="shared" si="4"/>
        <v/>
      </c>
      <c r="F22" s="85"/>
      <c r="G22" s="55"/>
      <c r="H22" s="41"/>
      <c r="I22" s="64" t="b">
        <f t="shared" si="2"/>
        <v>1</v>
      </c>
      <c r="J22" s="65" t="str">
        <f t="shared" si="0"/>
        <v/>
      </c>
      <c r="K22" s="66"/>
      <c r="L22" s="65" t="b">
        <f t="shared" si="3"/>
        <v>1</v>
      </c>
      <c r="M22" s="66"/>
      <c r="N22" s="65" t="str">
        <f t="shared" si="1"/>
        <v/>
      </c>
      <c r="O22" s="41"/>
      <c r="P22" s="61" t="str">
        <f t="shared" si="5"/>
        <v>RDI.V.0030_R0073C0010</v>
      </c>
      <c r="Q22" s="61"/>
      <c r="R22" s="61" t="s">
        <v>78</v>
      </c>
    </row>
    <row r="23" spans="1:18" s="53" customFormat="1" ht="14.65" customHeight="1" x14ac:dyDescent="0.25">
      <c r="A23" s="58"/>
      <c r="B23" s="46"/>
      <c r="C23" s="46"/>
      <c r="D23" s="119"/>
      <c r="E23" s="69" t="str">
        <f t="shared" si="4"/>
        <v/>
      </c>
      <c r="F23" s="46"/>
      <c r="G23" s="89"/>
      <c r="H23" s="41"/>
      <c r="I23" s="64" t="str">
        <f t="shared" si="2"/>
        <v/>
      </c>
      <c r="J23" s="65" t="str">
        <f t="shared" si="0"/>
        <v/>
      </c>
      <c r="K23" s="66"/>
      <c r="L23" s="65" t="str">
        <f t="shared" si="3"/>
        <v/>
      </c>
      <c r="M23" s="66"/>
      <c r="N23" s="65" t="str">
        <f t="shared" si="1"/>
        <v/>
      </c>
      <c r="O23" s="41"/>
      <c r="P23" s="61" t="str">
        <f t="shared" si="5"/>
        <v/>
      </c>
      <c r="Q23" s="61"/>
      <c r="R23" s="61"/>
    </row>
    <row r="24" spans="1:18" s="53" customFormat="1" ht="14.65" customHeight="1" x14ac:dyDescent="0.25">
      <c r="A24" s="80" t="s">
        <v>93</v>
      </c>
      <c r="B24" s="81" t="s">
        <v>94</v>
      </c>
      <c r="C24" s="46"/>
      <c r="D24" s="119"/>
      <c r="E24" s="69" t="str">
        <f t="shared" si="4"/>
        <v/>
      </c>
      <c r="F24" s="90" t="s">
        <v>95</v>
      </c>
      <c r="G24" s="121"/>
      <c r="H24" s="41"/>
      <c r="I24" s="64" t="str">
        <f t="shared" si="2"/>
        <v/>
      </c>
      <c r="J24" s="65" t="str">
        <f t="shared" si="0"/>
        <v/>
      </c>
      <c r="K24" s="66"/>
      <c r="L24" s="65" t="str">
        <f t="shared" si="3"/>
        <v/>
      </c>
      <c r="M24" s="66"/>
      <c r="N24" s="65" t="str">
        <f t="shared" si="1"/>
        <v/>
      </c>
      <c r="O24" s="41"/>
      <c r="P24" s="61" t="str">
        <f t="shared" si="5"/>
        <v/>
      </c>
      <c r="Q24" s="61"/>
      <c r="R24" s="61"/>
    </row>
    <row r="25" spans="1:18" s="53" customFormat="1" ht="22.5" x14ac:dyDescent="0.25">
      <c r="A25" s="58" t="s">
        <v>96</v>
      </c>
      <c r="B25" s="91" t="s">
        <v>97</v>
      </c>
      <c r="C25" s="47" t="s">
        <v>50</v>
      </c>
      <c r="D25" s="92"/>
      <c r="E25" s="69" t="str">
        <f t="shared" si="4"/>
        <v/>
      </c>
      <c r="F25" s="93"/>
      <c r="G25" s="89"/>
      <c r="H25" s="41"/>
      <c r="I25" s="64" t="b">
        <f t="shared" si="2"/>
        <v>1</v>
      </c>
      <c r="J25" s="65" t="str">
        <f t="shared" si="0"/>
        <v/>
      </c>
      <c r="K25" s="66" t="b">
        <f>D25="Non"</f>
        <v>0</v>
      </c>
      <c r="L25" s="65" t="b">
        <f t="shared" si="3"/>
        <v>1</v>
      </c>
      <c r="M25" s="66"/>
      <c r="N25" s="65" t="str">
        <f t="shared" si="1"/>
        <v/>
      </c>
      <c r="O25" s="41"/>
      <c r="P25" s="61" t="str">
        <f t="shared" si="5"/>
        <v>RDI.V.0030_R0080C0010</v>
      </c>
      <c r="Q25" s="61"/>
      <c r="R25" s="61" t="s">
        <v>47</v>
      </c>
    </row>
    <row r="26" spans="1:18" s="53" customFormat="1" ht="22.5" x14ac:dyDescent="0.25">
      <c r="A26" s="58" t="s">
        <v>98</v>
      </c>
      <c r="B26" s="91" t="s">
        <v>99</v>
      </c>
      <c r="C26" s="47" t="s">
        <v>53</v>
      </c>
      <c r="D26" s="92"/>
      <c r="E26" s="69" t="str">
        <f t="shared" si="4"/>
        <v/>
      </c>
      <c r="F26" s="94"/>
      <c r="G26" s="89"/>
      <c r="H26" s="41"/>
      <c r="I26" s="64" t="b">
        <f t="shared" si="2"/>
        <v>1</v>
      </c>
      <c r="J26" s="65" t="b">
        <f t="shared" si="0"/>
        <v>0</v>
      </c>
      <c r="K26" s="66" t="b">
        <f>D26="Oui"</f>
        <v>0</v>
      </c>
      <c r="L26" s="65" t="b">
        <f t="shared" si="3"/>
        <v>0</v>
      </c>
      <c r="M26" s="66" t="b">
        <f>D25="Oui"</f>
        <v>0</v>
      </c>
      <c r="N26" s="65" t="b">
        <f t="shared" si="1"/>
        <v>1</v>
      </c>
      <c r="O26" s="41"/>
      <c r="P26" s="61" t="str">
        <f t="shared" si="5"/>
        <v>RDI.V.0030_R0090C0010</v>
      </c>
      <c r="Q26" s="61"/>
      <c r="R26" s="61" t="s">
        <v>47</v>
      </c>
    </row>
    <row r="27" spans="1:18" s="53" customFormat="1" ht="22.5" x14ac:dyDescent="0.25">
      <c r="A27" s="58" t="s">
        <v>100</v>
      </c>
      <c r="B27" s="91" t="s">
        <v>101</v>
      </c>
      <c r="C27" s="47" t="s">
        <v>102</v>
      </c>
      <c r="D27" s="68"/>
      <c r="E27" s="69" t="str">
        <f t="shared" si="4"/>
        <v/>
      </c>
      <c r="F27" s="94"/>
      <c r="G27" s="89"/>
      <c r="H27" s="41"/>
      <c r="I27" s="64" t="b">
        <f t="shared" si="2"/>
        <v>1</v>
      </c>
      <c r="J27" s="65" t="b">
        <f t="shared" si="0"/>
        <v>0</v>
      </c>
      <c r="K27" s="66" t="b">
        <f>D27="Oui"</f>
        <v>0</v>
      </c>
      <c r="L27" s="65" t="b">
        <f t="shared" si="3"/>
        <v>0</v>
      </c>
      <c r="M27" s="66" t="b">
        <f>D25="Non"</f>
        <v>0</v>
      </c>
      <c r="N27" s="65" t="b">
        <f t="shared" si="1"/>
        <v>1</v>
      </c>
      <c r="O27" s="41"/>
      <c r="P27" s="61" t="str">
        <f t="shared" si="5"/>
        <v>RDI.V.0030_R0100C0010</v>
      </c>
      <c r="Q27" s="61"/>
      <c r="R27" s="61" t="s">
        <v>47</v>
      </c>
    </row>
    <row r="28" spans="1:18" s="53" customFormat="1" ht="33.75" x14ac:dyDescent="0.25">
      <c r="A28" s="58" t="s">
        <v>103</v>
      </c>
      <c r="B28" s="95" t="s">
        <v>104</v>
      </c>
      <c r="C28" s="47" t="s">
        <v>105</v>
      </c>
      <c r="D28" s="68"/>
      <c r="E28" s="69" t="str">
        <f t="shared" si="4"/>
        <v/>
      </c>
      <c r="F28" s="93"/>
      <c r="G28" s="89"/>
      <c r="H28" s="41"/>
      <c r="I28" s="64" t="b">
        <f t="shared" si="2"/>
        <v>1</v>
      </c>
      <c r="J28" s="65" t="str">
        <f t="shared" si="0"/>
        <v/>
      </c>
      <c r="K28" s="66" t="b">
        <f>D28="Non"</f>
        <v>0</v>
      </c>
      <c r="L28" s="65" t="b">
        <f t="shared" si="3"/>
        <v>1</v>
      </c>
      <c r="M28" s="66"/>
      <c r="N28" s="65" t="str">
        <f t="shared" si="1"/>
        <v/>
      </c>
      <c r="O28" s="41"/>
      <c r="P28" s="61" t="str">
        <f t="shared" si="5"/>
        <v>RDI.V.0030_R0110C0010</v>
      </c>
      <c r="Q28" s="61"/>
      <c r="R28" s="61" t="s">
        <v>47</v>
      </c>
    </row>
    <row r="29" spans="1:18" s="53" customFormat="1" ht="45" x14ac:dyDescent="0.25">
      <c r="A29" s="58"/>
      <c r="B29" s="95" t="s">
        <v>106</v>
      </c>
      <c r="C29" s="93"/>
      <c r="D29" s="93"/>
      <c r="E29" s="69" t="str">
        <f t="shared" si="4"/>
        <v/>
      </c>
      <c r="F29" s="93"/>
      <c r="G29" s="89"/>
      <c r="H29" s="41"/>
      <c r="I29" s="64"/>
      <c r="J29" s="65"/>
      <c r="K29" s="66"/>
      <c r="L29" s="65"/>
      <c r="M29" s="66"/>
      <c r="N29" s="65"/>
      <c r="O29" s="41"/>
      <c r="P29" s="61"/>
      <c r="Q29" s="61"/>
      <c r="R29" s="61"/>
    </row>
    <row r="30" spans="1:18" s="53" customFormat="1" ht="22.5" x14ac:dyDescent="0.25">
      <c r="A30" s="86" t="s">
        <v>107</v>
      </c>
      <c r="B30" s="95" t="s">
        <v>108</v>
      </c>
      <c r="C30" s="47" t="s">
        <v>109</v>
      </c>
      <c r="D30" s="109"/>
      <c r="E30" s="69" t="str">
        <f t="shared" si="4"/>
        <v/>
      </c>
      <c r="F30" s="93"/>
      <c r="G30" s="89"/>
      <c r="H30" s="41"/>
      <c r="I30" s="64" t="b">
        <f t="shared" si="2"/>
        <v>1</v>
      </c>
      <c r="J30" s="65" t="str">
        <f t="shared" si="0"/>
        <v/>
      </c>
      <c r="K30" s="66" t="b">
        <f>D30="Non"</f>
        <v>0</v>
      </c>
      <c r="L30" s="65" t="b">
        <f t="shared" si="3"/>
        <v>1</v>
      </c>
      <c r="M30" s="66"/>
      <c r="N30" s="65" t="str">
        <f t="shared" si="1"/>
        <v/>
      </c>
      <c r="O30" s="41"/>
      <c r="P30" s="61" t="str">
        <f t="shared" si="5"/>
        <v>RDI.V.0030_R0111C0010</v>
      </c>
      <c r="Q30" s="61"/>
      <c r="R30" s="61" t="s">
        <v>30</v>
      </c>
    </row>
    <row r="31" spans="1:18" s="53" customFormat="1" ht="33.75" x14ac:dyDescent="0.25">
      <c r="A31" s="86" t="s">
        <v>110</v>
      </c>
      <c r="B31" s="95" t="str">
        <f ca="1">"Quelle est la somme des valeurs absolues des anomalies non corrigées (hors classement, regroupement ou ventilation inappropriés des informations)? (en " &amp; INDIRECT("PRM_REPORTING_CURRENCY") &amp;")"</f>
        <v>Quelle est la somme des valeurs absolues des anomalies non corrigées (hors classement, regroupement ou ventilation inappropriés des informations)? (en PRM_REPORTING_CURRENCY)</v>
      </c>
      <c r="C31" s="47" t="s">
        <v>111</v>
      </c>
      <c r="D31" s="99"/>
      <c r="E31" s="69" t="str">
        <f t="shared" si="4"/>
        <v/>
      </c>
      <c r="F31" s="93"/>
      <c r="G31" s="89"/>
      <c r="H31" s="41"/>
      <c r="I31" s="64" t="b">
        <f t="shared" si="2"/>
        <v>1</v>
      </c>
      <c r="J31" s="65" t="str">
        <f t="shared" si="0"/>
        <v/>
      </c>
      <c r="K31" s="66" t="b">
        <f>D31="Non"</f>
        <v>0</v>
      </c>
      <c r="L31" s="65" t="b">
        <f t="shared" si="3"/>
        <v>1</v>
      </c>
      <c r="M31" s="66"/>
      <c r="N31" s="65" t="str">
        <f t="shared" si="1"/>
        <v/>
      </c>
      <c r="O31" s="41"/>
      <c r="P31" s="61" t="str">
        <f t="shared" si="5"/>
        <v>RDI.V.0030_R0112C0010</v>
      </c>
      <c r="Q31" s="61"/>
      <c r="R31" s="61" t="s">
        <v>112</v>
      </c>
    </row>
    <row r="32" spans="1:18" s="53" customFormat="1" ht="22.5" x14ac:dyDescent="0.25">
      <c r="A32" s="86" t="s">
        <v>113</v>
      </c>
      <c r="B32" s="95" t="s">
        <v>114</v>
      </c>
      <c r="C32" s="47" t="s">
        <v>115</v>
      </c>
      <c r="D32" s="83"/>
      <c r="E32" s="69" t="str">
        <f t="shared" si="4"/>
        <v/>
      </c>
      <c r="F32" s="93"/>
      <c r="G32" s="89"/>
      <c r="H32" s="41"/>
      <c r="I32" s="64" t="b">
        <f t="shared" si="2"/>
        <v>1</v>
      </c>
      <c r="J32" s="65" t="str">
        <f t="shared" si="0"/>
        <v/>
      </c>
      <c r="K32" s="66" t="b">
        <f>D32="Non"</f>
        <v>0</v>
      </c>
      <c r="L32" s="65" t="b">
        <f t="shared" si="3"/>
        <v>1</v>
      </c>
      <c r="M32" s="66"/>
      <c r="N32" s="65" t="str">
        <f t="shared" si="1"/>
        <v/>
      </c>
      <c r="O32" s="41"/>
      <c r="P32" s="61" t="str">
        <f t="shared" si="5"/>
        <v>RDI.V.0030_R0113C0010</v>
      </c>
      <c r="Q32" s="61"/>
      <c r="R32" s="61" t="s">
        <v>78</v>
      </c>
    </row>
    <row r="33" spans="1:18" s="53" customFormat="1" x14ac:dyDescent="0.25">
      <c r="A33" s="58"/>
      <c r="B33" s="96"/>
      <c r="C33" s="46"/>
      <c r="D33" s="119"/>
      <c r="E33" s="69" t="str">
        <f t="shared" si="4"/>
        <v/>
      </c>
      <c r="F33" s="46"/>
      <c r="G33" s="89"/>
      <c r="H33" s="41"/>
      <c r="I33" s="64" t="str">
        <f t="shared" si="2"/>
        <v/>
      </c>
      <c r="J33" s="65" t="str">
        <f t="shared" si="0"/>
        <v/>
      </c>
      <c r="K33" s="66"/>
      <c r="L33" s="65" t="str">
        <f t="shared" si="3"/>
        <v/>
      </c>
      <c r="M33" s="66"/>
      <c r="N33" s="65" t="str">
        <f t="shared" si="1"/>
        <v/>
      </c>
      <c r="O33" s="41"/>
      <c r="P33" s="61" t="str">
        <f t="shared" si="5"/>
        <v/>
      </c>
      <c r="Q33" s="61"/>
      <c r="R33" s="61"/>
    </row>
    <row r="34" spans="1:18" s="53" customFormat="1" ht="14.65" customHeight="1" x14ac:dyDescent="0.25">
      <c r="A34" s="80" t="s">
        <v>116</v>
      </c>
      <c r="B34" s="97" t="s">
        <v>117</v>
      </c>
      <c r="C34" s="46"/>
      <c r="D34" s="119"/>
      <c r="E34" s="69" t="str">
        <f t="shared" si="4"/>
        <v/>
      </c>
      <c r="F34" s="90" t="s">
        <v>95</v>
      </c>
      <c r="G34" s="121"/>
      <c r="H34" s="41"/>
      <c r="I34" s="64" t="str">
        <f t="shared" si="2"/>
        <v/>
      </c>
      <c r="J34" s="65" t="str">
        <f t="shared" si="0"/>
        <v/>
      </c>
      <c r="K34" s="66"/>
      <c r="L34" s="65" t="str">
        <f t="shared" si="3"/>
        <v/>
      </c>
      <c r="M34" s="66"/>
      <c r="N34" s="65" t="str">
        <f t="shared" si="1"/>
        <v/>
      </c>
      <c r="O34" s="41"/>
      <c r="P34" s="61" t="str">
        <f t="shared" si="5"/>
        <v/>
      </c>
      <c r="Q34" s="61"/>
      <c r="R34" s="61"/>
    </row>
    <row r="35" spans="1:18" s="53" customFormat="1" ht="33.75" x14ac:dyDescent="0.25">
      <c r="A35" s="58" t="s">
        <v>118</v>
      </c>
      <c r="B35" s="95" t="s">
        <v>119</v>
      </c>
      <c r="C35" s="47" t="s">
        <v>120</v>
      </c>
      <c r="D35" s="68"/>
      <c r="E35" s="69" t="str">
        <f t="shared" si="4"/>
        <v/>
      </c>
      <c r="F35" s="98"/>
      <c r="G35" s="89"/>
      <c r="H35" s="41"/>
      <c r="I35" s="64" t="b">
        <f t="shared" si="2"/>
        <v>1</v>
      </c>
      <c r="J35" s="65" t="str">
        <f t="shared" si="0"/>
        <v/>
      </c>
      <c r="K35" s="66" t="b">
        <f>D35="Non"</f>
        <v>0</v>
      </c>
      <c r="L35" s="65" t="b">
        <f t="shared" si="3"/>
        <v>1</v>
      </c>
      <c r="M35" s="66"/>
      <c r="N35" s="65" t="str">
        <f t="shared" si="1"/>
        <v/>
      </c>
      <c r="O35" s="41"/>
      <c r="P35" s="61" t="str">
        <f t="shared" si="5"/>
        <v>RDI.V.0030_R0120C0010</v>
      </c>
      <c r="Q35" s="61"/>
      <c r="R35" s="61" t="s">
        <v>47</v>
      </c>
    </row>
    <row r="36" spans="1:18" s="53" customFormat="1" x14ac:dyDescent="0.25">
      <c r="A36" s="58" t="s">
        <v>121</v>
      </c>
      <c r="B36" s="95" t="s">
        <v>122</v>
      </c>
      <c r="C36" s="47" t="s">
        <v>123</v>
      </c>
      <c r="D36" s="68"/>
      <c r="E36" s="69" t="str">
        <f t="shared" si="4"/>
        <v/>
      </c>
      <c r="F36" s="93"/>
      <c r="G36" s="89"/>
      <c r="H36" s="41"/>
      <c r="I36" s="64" t="b">
        <f t="shared" si="2"/>
        <v>1</v>
      </c>
      <c r="J36" s="65" t="str">
        <f t="shared" si="0"/>
        <v/>
      </c>
      <c r="K36" s="66" t="b">
        <f>D36="Non"</f>
        <v>0</v>
      </c>
      <c r="L36" s="65" t="b">
        <f t="shared" si="3"/>
        <v>1</v>
      </c>
      <c r="M36" s="66"/>
      <c r="N36" s="65" t="str">
        <f t="shared" si="1"/>
        <v/>
      </c>
      <c r="O36" s="41"/>
      <c r="P36" s="61" t="str">
        <f t="shared" si="5"/>
        <v>RDI.V.0030_R0130C0010</v>
      </c>
      <c r="Q36" s="61"/>
      <c r="R36" s="61" t="s">
        <v>47</v>
      </c>
    </row>
    <row r="37" spans="1:18" s="53" customFormat="1" x14ac:dyDescent="0.25">
      <c r="A37" s="58"/>
      <c r="B37" s="96"/>
      <c r="C37" s="46"/>
      <c r="D37" s="119"/>
      <c r="E37" s="69" t="str">
        <f t="shared" si="4"/>
        <v/>
      </c>
      <c r="F37" s="46"/>
      <c r="G37" s="89"/>
      <c r="H37" s="41"/>
      <c r="I37" s="64" t="str">
        <f t="shared" si="2"/>
        <v/>
      </c>
      <c r="J37" s="65" t="str">
        <f t="shared" si="0"/>
        <v/>
      </c>
      <c r="K37" s="66"/>
      <c r="L37" s="65" t="str">
        <f t="shared" si="3"/>
        <v/>
      </c>
      <c r="M37" s="66"/>
      <c r="N37" s="65" t="str">
        <f t="shared" si="1"/>
        <v/>
      </c>
      <c r="O37" s="41"/>
      <c r="P37" s="61" t="str">
        <f t="shared" si="5"/>
        <v/>
      </c>
      <c r="Q37" s="61"/>
      <c r="R37" s="61"/>
    </row>
    <row r="38" spans="1:18" s="53" customFormat="1" ht="14.65" customHeight="1" x14ac:dyDescent="0.25">
      <c r="A38" s="80" t="s">
        <v>124</v>
      </c>
      <c r="B38" s="97" t="s">
        <v>125</v>
      </c>
      <c r="C38" s="55"/>
      <c r="D38" s="120"/>
      <c r="E38" s="69" t="str">
        <f t="shared" si="4"/>
        <v/>
      </c>
      <c r="F38" s="90" t="s">
        <v>95</v>
      </c>
      <c r="G38" s="121"/>
      <c r="H38" s="41"/>
      <c r="I38" s="64" t="str">
        <f t="shared" si="2"/>
        <v/>
      </c>
      <c r="J38" s="65" t="str">
        <f t="shared" si="0"/>
        <v/>
      </c>
      <c r="K38" s="66"/>
      <c r="L38" s="65" t="str">
        <f t="shared" si="3"/>
        <v/>
      </c>
      <c r="M38" s="66"/>
      <c r="N38" s="65" t="str">
        <f t="shared" si="1"/>
        <v/>
      </c>
      <c r="O38" s="41"/>
      <c r="P38" s="61" t="str">
        <f t="shared" si="5"/>
        <v/>
      </c>
      <c r="Q38" s="61"/>
      <c r="R38" s="61"/>
    </row>
    <row r="39" spans="1:18" s="53" customFormat="1" ht="22.5" x14ac:dyDescent="0.25">
      <c r="A39" s="58" t="s">
        <v>126</v>
      </c>
      <c r="B39" s="95" t="s">
        <v>127</v>
      </c>
      <c r="C39" s="47" t="s">
        <v>128</v>
      </c>
      <c r="D39" s="68"/>
      <c r="E39" s="69" t="str">
        <f t="shared" si="4"/>
        <v/>
      </c>
      <c r="F39" s="98"/>
      <c r="G39" s="89"/>
      <c r="H39" s="41"/>
      <c r="I39" s="64" t="b">
        <f t="shared" si="2"/>
        <v>1</v>
      </c>
      <c r="J39" s="65" t="str">
        <f t="shared" si="0"/>
        <v/>
      </c>
      <c r="K39" s="66" t="b">
        <f>D39="Oui"</f>
        <v>0</v>
      </c>
      <c r="L39" s="65" t="b">
        <f t="shared" si="3"/>
        <v>1</v>
      </c>
      <c r="M39" s="66"/>
      <c r="N39" s="65" t="str">
        <f t="shared" si="1"/>
        <v/>
      </c>
      <c r="O39" s="41"/>
      <c r="P39" s="61" t="str">
        <f t="shared" si="5"/>
        <v>RDI.V.0030_R0140C0010</v>
      </c>
      <c r="Q39" s="61"/>
      <c r="R39" s="61" t="s">
        <v>47</v>
      </c>
    </row>
    <row r="40" spans="1:18" s="53" customFormat="1" ht="22.5" x14ac:dyDescent="0.25">
      <c r="A40" s="58" t="s">
        <v>129</v>
      </c>
      <c r="B40" s="95" t="str">
        <f ca="1">"Dans l'affirmative, à combien s'élève le total des moins-values correspondantes non actées? (en " &amp; INDIRECT("PRM_REPORTING_CURRENCY") &amp;")"</f>
        <v>Dans l'affirmative, à combien s'élève le total des moins-values correspondantes non actées? (en PRM_REPORTING_CURRENCY)</v>
      </c>
      <c r="C40" s="47" t="s">
        <v>130</v>
      </c>
      <c r="D40" s="99"/>
      <c r="E40" s="69" t="str">
        <f t="shared" si="4"/>
        <v/>
      </c>
      <c r="F40" s="98"/>
      <c r="G40" s="89"/>
      <c r="H40" s="41"/>
      <c r="I40" s="64" t="b">
        <f t="shared" si="2"/>
        <v>1</v>
      </c>
      <c r="J40" s="65" t="b">
        <f t="shared" si="0"/>
        <v>0</v>
      </c>
      <c r="K40" s="66"/>
      <c r="L40" s="65" t="b">
        <f t="shared" si="3"/>
        <v>0</v>
      </c>
      <c r="M40" s="66" t="b">
        <f>D39="Oui"</f>
        <v>0</v>
      </c>
      <c r="N40" s="65" t="b">
        <f t="shared" si="1"/>
        <v>1</v>
      </c>
      <c r="O40" s="41"/>
      <c r="P40" s="61" t="str">
        <f t="shared" si="5"/>
        <v>RDI.V.0030_R0150C0010</v>
      </c>
      <c r="Q40" s="61"/>
      <c r="R40" s="61" t="s">
        <v>112</v>
      </c>
    </row>
    <row r="41" spans="1:18" s="53" customFormat="1" ht="22.5" x14ac:dyDescent="0.25">
      <c r="A41" s="58" t="s">
        <v>131</v>
      </c>
      <c r="B41" s="95" t="s">
        <v>132</v>
      </c>
      <c r="C41" s="47" t="s">
        <v>133</v>
      </c>
      <c r="D41" s="68"/>
      <c r="E41" s="69" t="str">
        <f t="shared" si="4"/>
        <v/>
      </c>
      <c r="F41" s="98"/>
      <c r="G41" s="89"/>
      <c r="H41" s="41"/>
      <c r="I41" s="64" t="b">
        <f t="shared" si="2"/>
        <v>1</v>
      </c>
      <c r="J41" s="65" t="str">
        <f t="shared" si="0"/>
        <v/>
      </c>
      <c r="K41" s="66" t="b">
        <f>D41="Oui"</f>
        <v>0</v>
      </c>
      <c r="L41" s="65" t="b">
        <f t="shared" si="3"/>
        <v>1</v>
      </c>
      <c r="M41" s="66"/>
      <c r="N41" s="65" t="str">
        <f t="shared" si="1"/>
        <v/>
      </c>
      <c r="O41" s="41"/>
      <c r="P41" s="61" t="str">
        <f t="shared" si="5"/>
        <v>RDI.V.0030_R0160C0010</v>
      </c>
      <c r="Q41" s="61"/>
      <c r="R41" s="61" t="s">
        <v>47</v>
      </c>
    </row>
    <row r="42" spans="1:18" s="53" customFormat="1" ht="22.5" x14ac:dyDescent="0.25">
      <c r="A42" s="58" t="s">
        <v>134</v>
      </c>
      <c r="B42" s="95" t="str">
        <f ca="1">"Dans l'affirmative, à combien s'élève le total des moins-values correspondantes non actées? (en " &amp; INDIRECT("PRM_REPORTING_CURRENCY") &amp;")"</f>
        <v>Dans l'affirmative, à combien s'élève le total des moins-values correspondantes non actées? (en PRM_REPORTING_CURRENCY)</v>
      </c>
      <c r="C42" s="47" t="s">
        <v>135</v>
      </c>
      <c r="D42" s="99"/>
      <c r="E42" s="69" t="str">
        <f t="shared" si="4"/>
        <v/>
      </c>
      <c r="F42" s="98"/>
      <c r="G42" s="89"/>
      <c r="H42" s="41"/>
      <c r="I42" s="64" t="b">
        <f t="shared" si="2"/>
        <v>1</v>
      </c>
      <c r="J42" s="65" t="b">
        <f t="shared" si="0"/>
        <v>0</v>
      </c>
      <c r="K42" s="66"/>
      <c r="L42" s="65" t="b">
        <f t="shared" si="3"/>
        <v>0</v>
      </c>
      <c r="M42" s="66" t="b">
        <f>D41="Oui"</f>
        <v>0</v>
      </c>
      <c r="N42" s="65" t="b">
        <f t="shared" si="1"/>
        <v>1</v>
      </c>
      <c r="O42" s="41"/>
      <c r="P42" s="61" t="str">
        <f t="shared" si="5"/>
        <v>RDI.V.0030_R0170C0010</v>
      </c>
      <c r="Q42" s="61"/>
      <c r="R42" s="61" t="s">
        <v>112</v>
      </c>
    </row>
    <row r="43" spans="1:18" s="53" customFormat="1" ht="14.65" customHeight="1" x14ac:dyDescent="0.25">
      <c r="A43" s="58"/>
      <c r="B43" s="96"/>
      <c r="C43" s="46"/>
      <c r="D43" s="119"/>
      <c r="E43" s="69" t="str">
        <f t="shared" si="4"/>
        <v/>
      </c>
      <c r="F43" s="46"/>
      <c r="G43" s="89"/>
      <c r="H43" s="41"/>
      <c r="I43" s="64" t="str">
        <f t="shared" si="2"/>
        <v/>
      </c>
      <c r="J43" s="65" t="str">
        <f t="shared" si="0"/>
        <v/>
      </c>
      <c r="K43" s="66"/>
      <c r="L43" s="65" t="str">
        <f t="shared" si="3"/>
        <v/>
      </c>
      <c r="M43" s="66"/>
      <c r="N43" s="65" t="str">
        <f t="shared" si="1"/>
        <v/>
      </c>
      <c r="O43" s="41"/>
      <c r="P43" s="61" t="str">
        <f t="shared" si="5"/>
        <v/>
      </c>
      <c r="Q43" s="61"/>
      <c r="R43" s="61"/>
    </row>
    <row r="44" spans="1:18" s="53" customFormat="1" ht="14.65" customHeight="1" x14ac:dyDescent="0.25">
      <c r="A44" s="80" t="s">
        <v>136</v>
      </c>
      <c r="B44" s="97" t="s">
        <v>137</v>
      </c>
      <c r="C44" s="46"/>
      <c r="D44" s="119"/>
      <c r="E44" s="69" t="str">
        <f t="shared" si="4"/>
        <v/>
      </c>
      <c r="F44" s="90" t="s">
        <v>95</v>
      </c>
      <c r="G44" s="121"/>
      <c r="H44" s="41"/>
      <c r="I44" s="64" t="str">
        <f t="shared" si="2"/>
        <v/>
      </c>
      <c r="J44" s="65" t="str">
        <f t="shared" si="0"/>
        <v/>
      </c>
      <c r="K44" s="66"/>
      <c r="L44" s="65" t="str">
        <f t="shared" si="3"/>
        <v/>
      </c>
      <c r="M44" s="66"/>
      <c r="N44" s="65" t="str">
        <f t="shared" si="1"/>
        <v/>
      </c>
      <c r="O44" s="41"/>
      <c r="P44" s="61" t="str">
        <f t="shared" si="5"/>
        <v/>
      </c>
      <c r="Q44" s="61"/>
      <c r="R44" s="61"/>
    </row>
    <row r="45" spans="1:18" s="53" customFormat="1" ht="22.5" x14ac:dyDescent="0.25">
      <c r="A45" s="58" t="s">
        <v>138</v>
      </c>
      <c r="B45" s="95" t="s">
        <v>139</v>
      </c>
      <c r="C45" s="47" t="s">
        <v>140</v>
      </c>
      <c r="D45" s="68"/>
      <c r="E45" s="69" t="str">
        <f t="shared" si="4"/>
        <v/>
      </c>
      <c r="F45" s="98"/>
      <c r="G45" s="89"/>
      <c r="H45" s="41"/>
      <c r="I45" s="64" t="b">
        <f t="shared" si="2"/>
        <v>1</v>
      </c>
      <c r="J45" s="65" t="str">
        <f t="shared" si="0"/>
        <v/>
      </c>
      <c r="K45" s="66" t="b">
        <f>D45="Non"</f>
        <v>0</v>
      </c>
      <c r="L45" s="65" t="b">
        <f t="shared" si="3"/>
        <v>1</v>
      </c>
      <c r="M45" s="66"/>
      <c r="N45" s="65" t="str">
        <f t="shared" si="1"/>
        <v/>
      </c>
      <c r="O45" s="41"/>
      <c r="P45" s="61" t="str">
        <f t="shared" si="5"/>
        <v>RDI.V.0030_R0180C0010</v>
      </c>
      <c r="Q45" s="61"/>
      <c r="R45" s="61" t="s">
        <v>47</v>
      </c>
    </row>
    <row r="46" spans="1:18" s="53" customFormat="1" ht="33.75" x14ac:dyDescent="0.25">
      <c r="A46" s="58" t="s">
        <v>141</v>
      </c>
      <c r="B46" s="95" t="s">
        <v>142</v>
      </c>
      <c r="C46" s="47" t="s">
        <v>143</v>
      </c>
      <c r="D46" s="68"/>
      <c r="E46" s="69" t="str">
        <f t="shared" si="4"/>
        <v/>
      </c>
      <c r="F46" s="93"/>
      <c r="G46" s="89"/>
      <c r="H46" s="41"/>
      <c r="I46" s="64" t="b">
        <f t="shared" si="2"/>
        <v>1</v>
      </c>
      <c r="J46" s="65" t="str">
        <f t="shared" si="0"/>
        <v/>
      </c>
      <c r="K46" s="66" t="b">
        <f>D46="Non"</f>
        <v>0</v>
      </c>
      <c r="L46" s="65" t="b">
        <f t="shared" si="3"/>
        <v>1</v>
      </c>
      <c r="M46" s="66"/>
      <c r="N46" s="65" t="str">
        <f t="shared" si="1"/>
        <v/>
      </c>
      <c r="O46" s="41"/>
      <c r="P46" s="61" t="str">
        <f t="shared" si="5"/>
        <v>RDI.V.0030_R0190C0010</v>
      </c>
      <c r="Q46" s="61"/>
      <c r="R46" s="61" t="s">
        <v>47</v>
      </c>
    </row>
    <row r="47" spans="1:18" s="53" customFormat="1" ht="14.65" customHeight="1" x14ac:dyDescent="0.25">
      <c r="A47" s="58"/>
      <c r="B47" s="96"/>
      <c r="C47" s="46"/>
      <c r="D47" s="119"/>
      <c r="E47" s="69" t="str">
        <f t="shared" si="4"/>
        <v/>
      </c>
      <c r="F47" s="46"/>
      <c r="G47" s="89"/>
      <c r="H47" s="41"/>
      <c r="I47" s="64" t="str">
        <f t="shared" si="2"/>
        <v/>
      </c>
      <c r="J47" s="65" t="str">
        <f t="shared" si="0"/>
        <v/>
      </c>
      <c r="K47" s="66"/>
      <c r="L47" s="65" t="str">
        <f t="shared" si="3"/>
        <v/>
      </c>
      <c r="M47" s="66"/>
      <c r="N47" s="65" t="str">
        <f t="shared" si="1"/>
        <v/>
      </c>
      <c r="O47" s="41"/>
      <c r="P47" s="61" t="str">
        <f t="shared" si="5"/>
        <v/>
      </c>
      <c r="Q47" s="61"/>
      <c r="R47" s="61"/>
    </row>
    <row r="48" spans="1:18" s="53" customFormat="1" ht="14.65" customHeight="1" x14ac:dyDescent="0.25">
      <c r="A48" s="80" t="s">
        <v>144</v>
      </c>
      <c r="B48" s="97" t="s">
        <v>145</v>
      </c>
      <c r="C48" s="46"/>
      <c r="D48" s="119"/>
      <c r="E48" s="69" t="str">
        <f t="shared" si="4"/>
        <v/>
      </c>
      <c r="F48" s="90" t="s">
        <v>95</v>
      </c>
      <c r="G48" s="121"/>
      <c r="H48" s="41"/>
      <c r="I48" s="64" t="str">
        <f t="shared" si="2"/>
        <v/>
      </c>
      <c r="J48" s="65" t="str">
        <f t="shared" si="0"/>
        <v/>
      </c>
      <c r="K48" s="66"/>
      <c r="L48" s="65" t="str">
        <f t="shared" si="3"/>
        <v/>
      </c>
      <c r="M48" s="66"/>
      <c r="N48" s="65" t="str">
        <f t="shared" si="1"/>
        <v/>
      </c>
      <c r="O48" s="41"/>
      <c r="P48" s="61" t="str">
        <f t="shared" si="5"/>
        <v/>
      </c>
      <c r="Q48" s="61"/>
      <c r="R48" s="61"/>
    </row>
    <row r="49" spans="1:25" ht="33.75" x14ac:dyDescent="0.25">
      <c r="A49" s="58" t="s">
        <v>146</v>
      </c>
      <c r="B49" s="95" t="s">
        <v>147</v>
      </c>
      <c r="C49" s="47" t="s">
        <v>148</v>
      </c>
      <c r="D49" s="68"/>
      <c r="E49" s="69" t="str">
        <f t="shared" si="4"/>
        <v/>
      </c>
      <c r="F49" s="93"/>
      <c r="G49" s="89"/>
      <c r="H49" s="41"/>
      <c r="I49" s="64" t="b">
        <f t="shared" si="2"/>
        <v>1</v>
      </c>
      <c r="J49" s="65" t="str">
        <f t="shared" si="0"/>
        <v/>
      </c>
      <c r="K49" s="66" t="b">
        <f>D49="Non"</f>
        <v>0</v>
      </c>
      <c r="L49" s="65" t="b">
        <f t="shared" si="3"/>
        <v>1</v>
      </c>
      <c r="M49" s="66"/>
      <c r="N49" s="65" t="str">
        <f t="shared" si="1"/>
        <v/>
      </c>
      <c r="O49" s="41"/>
      <c r="P49" s="61" t="str">
        <f t="shared" si="5"/>
        <v>RDI.V.0030_R0200C0010</v>
      </c>
      <c r="Q49" s="61"/>
      <c r="R49" s="61" t="s">
        <v>47</v>
      </c>
    </row>
    <row r="50" spans="1:25" ht="33.75" x14ac:dyDescent="0.25">
      <c r="A50" s="58" t="s">
        <v>149</v>
      </c>
      <c r="B50" s="95" t="s">
        <v>150</v>
      </c>
      <c r="C50" s="47" t="s">
        <v>151</v>
      </c>
      <c r="D50" s="68"/>
      <c r="E50" s="69" t="str">
        <f t="shared" si="4"/>
        <v/>
      </c>
      <c r="F50" s="93"/>
      <c r="G50" s="89"/>
      <c r="H50" s="41"/>
      <c r="I50" s="64" t="b">
        <f t="shared" si="2"/>
        <v>1</v>
      </c>
      <c r="J50" s="65" t="str">
        <f t="shared" si="0"/>
        <v/>
      </c>
      <c r="K50" s="66" t="b">
        <f>D50="Non"</f>
        <v>0</v>
      </c>
      <c r="L50" s="65" t="b">
        <f t="shared" si="3"/>
        <v>1</v>
      </c>
      <c r="M50" s="66"/>
      <c r="N50" s="65" t="str">
        <f t="shared" si="1"/>
        <v/>
      </c>
      <c r="O50" s="41"/>
      <c r="P50" s="61" t="str">
        <f t="shared" si="5"/>
        <v>RDI.V.0030_R0210C0010</v>
      </c>
      <c r="Q50" s="61"/>
      <c r="R50" s="61" t="s">
        <v>47</v>
      </c>
    </row>
    <row r="51" spans="1:25" ht="22.5" x14ac:dyDescent="0.25">
      <c r="A51" s="58" t="s">
        <v>152</v>
      </c>
      <c r="B51" s="95" t="s">
        <v>153</v>
      </c>
      <c r="C51" s="47" t="s">
        <v>154</v>
      </c>
      <c r="D51" s="68"/>
      <c r="E51" s="69" t="str">
        <f t="shared" si="4"/>
        <v/>
      </c>
      <c r="F51" s="93"/>
      <c r="G51" s="89"/>
      <c r="H51" s="41"/>
      <c r="I51" s="64" t="b">
        <f t="shared" si="2"/>
        <v>1</v>
      </c>
      <c r="J51" s="65" t="str">
        <f t="shared" si="0"/>
        <v/>
      </c>
      <c r="K51" s="66" t="b">
        <f>D51="Oui"</f>
        <v>0</v>
      </c>
      <c r="L51" s="65" t="b">
        <f t="shared" si="3"/>
        <v>1</v>
      </c>
      <c r="M51" s="66"/>
      <c r="N51" s="65" t="str">
        <f t="shared" si="1"/>
        <v/>
      </c>
      <c r="O51" s="41"/>
      <c r="P51" s="61" t="str">
        <f t="shared" si="5"/>
        <v>RDI.V.0030_R0220C0010</v>
      </c>
      <c r="Q51" s="61"/>
      <c r="R51" s="61" t="s">
        <v>47</v>
      </c>
    </row>
    <row r="52" spans="1:25" ht="78.75" x14ac:dyDescent="0.25">
      <c r="A52" s="58" t="s">
        <v>155</v>
      </c>
      <c r="B52" s="95" t="s">
        <v>156</v>
      </c>
      <c r="C52" s="47" t="s">
        <v>157</v>
      </c>
      <c r="D52" s="68"/>
      <c r="E52" s="69" t="str">
        <f t="shared" si="4"/>
        <v/>
      </c>
      <c r="F52" s="98"/>
      <c r="G52" s="89"/>
      <c r="H52" s="41"/>
      <c r="I52" s="64" t="b">
        <f t="shared" si="2"/>
        <v>1</v>
      </c>
      <c r="J52" s="65" t="str">
        <f t="shared" si="0"/>
        <v/>
      </c>
      <c r="K52" s="66" t="b">
        <f>D52="Oui"</f>
        <v>0</v>
      </c>
      <c r="L52" s="65" t="b">
        <f t="shared" si="3"/>
        <v>1</v>
      </c>
      <c r="M52" s="66"/>
      <c r="N52" s="65" t="str">
        <f t="shared" si="1"/>
        <v/>
      </c>
      <c r="O52" s="41"/>
      <c r="P52" s="61" t="str">
        <f t="shared" si="5"/>
        <v>RDI.V.0030_R0230C0010</v>
      </c>
      <c r="Q52" s="61"/>
      <c r="R52" s="61" t="s">
        <v>47</v>
      </c>
      <c r="Y52" s="78"/>
    </row>
    <row r="53" spans="1:25" ht="33.75" x14ac:dyDescent="0.25">
      <c r="A53" s="58" t="s">
        <v>158</v>
      </c>
      <c r="B53" s="95" t="s">
        <v>159</v>
      </c>
      <c r="C53" s="47" t="s">
        <v>160</v>
      </c>
      <c r="D53" s="68"/>
      <c r="E53" s="69" t="str">
        <f t="shared" si="4"/>
        <v/>
      </c>
      <c r="F53" s="98"/>
      <c r="G53" s="89"/>
      <c r="H53" s="41"/>
      <c r="I53" s="64" t="b">
        <f t="shared" si="2"/>
        <v>1</v>
      </c>
      <c r="J53" s="65" t="str">
        <f t="shared" si="0"/>
        <v/>
      </c>
      <c r="K53" s="66" t="b">
        <f>D53="Non"</f>
        <v>0</v>
      </c>
      <c r="L53" s="65" t="b">
        <f t="shared" si="3"/>
        <v>1</v>
      </c>
      <c r="M53" s="66"/>
      <c r="N53" s="65" t="str">
        <f t="shared" si="1"/>
        <v/>
      </c>
      <c r="O53" s="41"/>
      <c r="P53" s="61" t="str">
        <f t="shared" si="5"/>
        <v>RDI.V.0030_R0240C0010</v>
      </c>
      <c r="Q53" s="61"/>
      <c r="R53" s="61" t="s">
        <v>47</v>
      </c>
      <c r="Y53" s="78"/>
    </row>
    <row r="54" spans="1:25" ht="22.5" x14ac:dyDescent="0.25">
      <c r="A54" s="58" t="s">
        <v>161</v>
      </c>
      <c r="B54" s="100" t="s">
        <v>162</v>
      </c>
      <c r="C54" s="47" t="s">
        <v>163</v>
      </c>
      <c r="D54" s="68"/>
      <c r="E54" s="69" t="str">
        <f t="shared" si="4"/>
        <v/>
      </c>
      <c r="F54" s="98"/>
      <c r="G54" s="89"/>
      <c r="H54" s="41"/>
      <c r="I54" s="64" t="b">
        <f t="shared" si="2"/>
        <v>1</v>
      </c>
      <c r="J54" s="65" t="b">
        <f t="shared" si="0"/>
        <v>0</v>
      </c>
      <c r="K54" s="66" t="b">
        <f>D54="Non"</f>
        <v>0</v>
      </c>
      <c r="L54" s="65" t="b">
        <f t="shared" si="3"/>
        <v>0</v>
      </c>
      <c r="M54" s="66" t="b">
        <f>D53="Oui"</f>
        <v>0</v>
      </c>
      <c r="N54" s="65" t="b">
        <f t="shared" si="1"/>
        <v>1</v>
      </c>
      <c r="O54" s="41"/>
      <c r="P54" s="61" t="str">
        <f t="shared" si="5"/>
        <v>RDI.V.0030_R0250C0010</v>
      </c>
      <c r="Q54" s="61"/>
      <c r="R54" s="61" t="s">
        <v>47</v>
      </c>
      <c r="Y54" s="78"/>
    </row>
    <row r="55" spans="1:25" ht="22.5" x14ac:dyDescent="0.25">
      <c r="A55" s="58" t="s">
        <v>164</v>
      </c>
      <c r="B55" s="100" t="s">
        <v>165</v>
      </c>
      <c r="C55" s="47" t="s">
        <v>166</v>
      </c>
      <c r="D55" s="68"/>
      <c r="E55" s="69" t="str">
        <f t="shared" si="4"/>
        <v/>
      </c>
      <c r="F55" s="98"/>
      <c r="G55" s="89"/>
      <c r="H55" s="41"/>
      <c r="I55" s="64" t="b">
        <f t="shared" si="2"/>
        <v>1</v>
      </c>
      <c r="J55" s="65" t="b">
        <f t="shared" si="0"/>
        <v>0</v>
      </c>
      <c r="K55" s="66" t="b">
        <f>D55="Non"</f>
        <v>0</v>
      </c>
      <c r="L55" s="65" t="b">
        <f t="shared" si="3"/>
        <v>0</v>
      </c>
      <c r="M55" s="66" t="b">
        <f>D54="Oui"</f>
        <v>0</v>
      </c>
      <c r="N55" s="65" t="b">
        <f t="shared" si="1"/>
        <v>1</v>
      </c>
      <c r="O55" s="41"/>
      <c r="P55" s="61" t="str">
        <f t="shared" si="5"/>
        <v>RDI.V.0030_R0260C0010</v>
      </c>
      <c r="Q55" s="61"/>
      <c r="R55" s="61" t="s">
        <v>47</v>
      </c>
      <c r="Y55" s="78"/>
    </row>
    <row r="56" spans="1:25" ht="33.75" x14ac:dyDescent="0.25">
      <c r="A56" s="58" t="s">
        <v>167</v>
      </c>
      <c r="B56" s="100" t="s">
        <v>168</v>
      </c>
      <c r="C56" s="47" t="s">
        <v>169</v>
      </c>
      <c r="D56" s="68"/>
      <c r="E56" s="69" t="str">
        <f t="shared" si="4"/>
        <v/>
      </c>
      <c r="F56" s="98"/>
      <c r="G56" s="89"/>
      <c r="H56" s="41"/>
      <c r="I56" s="64" t="b">
        <f t="shared" si="2"/>
        <v>1</v>
      </c>
      <c r="J56" s="65" t="str">
        <f t="shared" si="0"/>
        <v/>
      </c>
      <c r="K56" s="66" t="b">
        <f>D56="Non"</f>
        <v>0</v>
      </c>
      <c r="L56" s="65" t="b">
        <f t="shared" si="3"/>
        <v>1</v>
      </c>
      <c r="M56" s="66"/>
      <c r="N56" s="65" t="str">
        <f t="shared" si="1"/>
        <v/>
      </c>
      <c r="O56" s="41"/>
      <c r="P56" s="61" t="str">
        <f t="shared" si="5"/>
        <v>RDI.V.0030_R0270C0010</v>
      </c>
      <c r="Q56" s="61"/>
      <c r="R56" s="61" t="s">
        <v>47</v>
      </c>
      <c r="Y56" s="41"/>
    </row>
    <row r="57" spans="1:25" ht="22.5" x14ac:dyDescent="0.25">
      <c r="A57" s="58" t="s">
        <v>170</v>
      </c>
      <c r="B57" s="95" t="s">
        <v>171</v>
      </c>
      <c r="C57" s="47" t="s">
        <v>172</v>
      </c>
      <c r="D57" s="68"/>
      <c r="E57" s="69" t="str">
        <f t="shared" si="4"/>
        <v/>
      </c>
      <c r="F57" s="93"/>
      <c r="G57" s="89"/>
      <c r="H57" s="41"/>
      <c r="I57" s="64" t="b">
        <f t="shared" si="2"/>
        <v>1</v>
      </c>
      <c r="J57" s="65" t="b">
        <f t="shared" si="0"/>
        <v>0</v>
      </c>
      <c r="K57" s="66" t="b">
        <f>D57="Non"</f>
        <v>0</v>
      </c>
      <c r="L57" s="65" t="b">
        <f t="shared" si="3"/>
        <v>0</v>
      </c>
      <c r="M57" s="66" t="b">
        <f>D56="Non"</f>
        <v>0</v>
      </c>
      <c r="N57" s="65" t="b">
        <f t="shared" si="1"/>
        <v>1</v>
      </c>
      <c r="O57" s="41"/>
      <c r="P57" s="61" t="str">
        <f t="shared" si="5"/>
        <v>RDI.V.0030_R0280C0010</v>
      </c>
      <c r="Q57" s="61"/>
      <c r="R57" s="61" t="s">
        <v>47</v>
      </c>
      <c r="Y57" s="41"/>
    </row>
    <row r="58" spans="1:25" x14ac:dyDescent="0.25">
      <c r="A58" s="58"/>
      <c r="B58" s="96"/>
      <c r="C58" s="46"/>
      <c r="D58" s="119"/>
      <c r="E58" s="69" t="str">
        <f t="shared" si="4"/>
        <v/>
      </c>
      <c r="F58" s="46"/>
      <c r="G58" s="89"/>
      <c r="H58" s="41"/>
      <c r="I58" s="64" t="str">
        <f t="shared" si="2"/>
        <v/>
      </c>
      <c r="J58" s="65" t="str">
        <f t="shared" si="0"/>
        <v/>
      </c>
      <c r="K58" s="66"/>
      <c r="L58" s="65" t="str">
        <f t="shared" si="3"/>
        <v/>
      </c>
      <c r="M58" s="66"/>
      <c r="N58" s="65" t="str">
        <f t="shared" si="1"/>
        <v/>
      </c>
      <c r="O58" s="41"/>
      <c r="P58" s="61" t="str">
        <f t="shared" si="5"/>
        <v/>
      </c>
      <c r="Q58" s="61"/>
      <c r="R58" s="61"/>
      <c r="Y58" s="41"/>
    </row>
    <row r="59" spans="1:25" ht="14.65" customHeight="1" x14ac:dyDescent="0.25">
      <c r="A59" s="80" t="s">
        <v>173</v>
      </c>
      <c r="B59" s="97" t="s">
        <v>174</v>
      </c>
      <c r="C59" s="46"/>
      <c r="D59" s="119"/>
      <c r="E59" s="69" t="str">
        <f t="shared" si="4"/>
        <v/>
      </c>
      <c r="F59" s="90" t="s">
        <v>95</v>
      </c>
      <c r="G59" s="121"/>
      <c r="H59" s="41"/>
      <c r="I59" s="64" t="str">
        <f t="shared" si="2"/>
        <v/>
      </c>
      <c r="J59" s="65" t="str">
        <f t="shared" si="0"/>
        <v/>
      </c>
      <c r="K59" s="66"/>
      <c r="L59" s="65" t="str">
        <f t="shared" si="3"/>
        <v/>
      </c>
      <c r="M59" s="66"/>
      <c r="N59" s="65" t="str">
        <f t="shared" si="1"/>
        <v/>
      </c>
      <c r="O59" s="41"/>
      <c r="P59" s="61" t="str">
        <f t="shared" si="5"/>
        <v/>
      </c>
      <c r="Q59" s="61"/>
      <c r="R59" s="61"/>
      <c r="Y59" s="41"/>
    </row>
    <row r="60" spans="1:25" ht="33.75" x14ac:dyDescent="0.25">
      <c r="A60" s="58" t="s">
        <v>175</v>
      </c>
      <c r="B60" s="95" t="s">
        <v>176</v>
      </c>
      <c r="C60" s="47" t="s">
        <v>177</v>
      </c>
      <c r="D60" s="68"/>
      <c r="E60" s="69" t="str">
        <f t="shared" si="4"/>
        <v/>
      </c>
      <c r="F60" s="98"/>
      <c r="G60" s="89"/>
      <c r="H60" s="41"/>
      <c r="I60" s="64" t="b">
        <f t="shared" si="2"/>
        <v>1</v>
      </c>
      <c r="J60" s="65" t="str">
        <f t="shared" si="0"/>
        <v/>
      </c>
      <c r="K60" s="66" t="b">
        <f>D60="Non"</f>
        <v>0</v>
      </c>
      <c r="L60" s="65" t="b">
        <f t="shared" si="3"/>
        <v>1</v>
      </c>
      <c r="M60" s="66"/>
      <c r="N60" s="65" t="str">
        <f t="shared" si="1"/>
        <v/>
      </c>
      <c r="O60" s="41"/>
      <c r="P60" s="61" t="str">
        <f t="shared" si="5"/>
        <v>RDI.V.0030_R0290C0010</v>
      </c>
      <c r="Q60" s="61"/>
      <c r="R60" s="61" t="s">
        <v>47</v>
      </c>
      <c r="Y60" s="41"/>
    </row>
    <row r="61" spans="1:25" ht="33.75" x14ac:dyDescent="0.25">
      <c r="A61" s="58" t="s">
        <v>178</v>
      </c>
      <c r="B61" s="95" t="s">
        <v>179</v>
      </c>
      <c r="C61" s="47" t="s">
        <v>180</v>
      </c>
      <c r="D61" s="68"/>
      <c r="E61" s="69" t="str">
        <f t="shared" si="4"/>
        <v/>
      </c>
      <c r="F61" s="98"/>
      <c r="G61" s="89"/>
      <c r="H61" s="41"/>
      <c r="I61" s="64" t="b">
        <f t="shared" si="2"/>
        <v>1</v>
      </c>
      <c r="J61" s="65" t="b">
        <f t="shared" si="0"/>
        <v>0</v>
      </c>
      <c r="K61" s="66" t="b">
        <f>D61="Non"</f>
        <v>0</v>
      </c>
      <c r="L61" s="65" t="b">
        <f t="shared" si="3"/>
        <v>0</v>
      </c>
      <c r="M61" s="66" t="b">
        <f>D60="Non"</f>
        <v>0</v>
      </c>
      <c r="N61" s="65" t="b">
        <f t="shared" si="1"/>
        <v>1</v>
      </c>
      <c r="O61" s="41"/>
      <c r="P61" s="61" t="str">
        <f t="shared" si="5"/>
        <v>RDI.V.0030_R0300C0010</v>
      </c>
      <c r="Q61" s="61"/>
      <c r="R61" s="61" t="s">
        <v>47</v>
      </c>
      <c r="Y61" s="41"/>
    </row>
    <row r="62" spans="1:25" ht="45" x14ac:dyDescent="0.25">
      <c r="A62" s="58" t="s">
        <v>181</v>
      </c>
      <c r="B62" s="95" t="s">
        <v>182</v>
      </c>
      <c r="C62" s="47" t="s">
        <v>183</v>
      </c>
      <c r="D62" s="68"/>
      <c r="E62" s="69" t="str">
        <f t="shared" si="4"/>
        <v/>
      </c>
      <c r="F62" s="98"/>
      <c r="G62" s="89"/>
      <c r="H62" s="41"/>
      <c r="I62" s="64" t="b">
        <f t="shared" si="2"/>
        <v>1</v>
      </c>
      <c r="J62" s="65" t="str">
        <f t="shared" si="0"/>
        <v/>
      </c>
      <c r="K62" s="66" t="b">
        <f>D62="Non"</f>
        <v>0</v>
      </c>
      <c r="L62" s="65" t="b">
        <f t="shared" si="3"/>
        <v>1</v>
      </c>
      <c r="M62" s="66"/>
      <c r="N62" s="65" t="str">
        <f t="shared" si="1"/>
        <v/>
      </c>
      <c r="O62" s="41"/>
      <c r="P62" s="61" t="str">
        <f t="shared" si="5"/>
        <v>RDI.V.0030_R0310C0010</v>
      </c>
      <c r="Q62" s="61"/>
      <c r="R62" s="61" t="s">
        <v>47</v>
      </c>
      <c r="Y62" s="41"/>
    </row>
    <row r="63" spans="1:25" ht="22.5" x14ac:dyDescent="0.25">
      <c r="A63" s="58" t="s">
        <v>184</v>
      </c>
      <c r="B63" s="95" t="s">
        <v>185</v>
      </c>
      <c r="C63" s="47" t="s">
        <v>186</v>
      </c>
      <c r="D63" s="68"/>
      <c r="E63" s="69" t="str">
        <f t="shared" si="4"/>
        <v/>
      </c>
      <c r="F63" s="98"/>
      <c r="G63" s="89"/>
      <c r="H63" s="41"/>
      <c r="I63" s="64" t="b">
        <f t="shared" si="2"/>
        <v>1</v>
      </c>
      <c r="J63" s="65" t="b">
        <f t="shared" si="0"/>
        <v>0</v>
      </c>
      <c r="K63" s="66" t="b">
        <f>D63="Non"</f>
        <v>0</v>
      </c>
      <c r="L63" s="65" t="b">
        <f t="shared" si="3"/>
        <v>0</v>
      </c>
      <c r="M63" s="66" t="b">
        <f>D62="Non"</f>
        <v>0</v>
      </c>
      <c r="N63" s="65" t="b">
        <f t="shared" si="1"/>
        <v>1</v>
      </c>
      <c r="O63" s="41"/>
      <c r="P63" s="61" t="str">
        <f t="shared" si="5"/>
        <v>RDI.V.0030_R0320C0010</v>
      </c>
      <c r="Q63" s="61"/>
      <c r="R63" s="61" t="s">
        <v>47</v>
      </c>
      <c r="Y63" s="41"/>
    </row>
    <row r="64" spans="1:25" ht="14.65" customHeight="1" x14ac:dyDescent="0.25">
      <c r="A64" s="58"/>
      <c r="B64" s="96"/>
      <c r="C64" s="46"/>
      <c r="D64" s="119"/>
      <c r="E64" s="69" t="str">
        <f t="shared" si="4"/>
        <v/>
      </c>
      <c r="F64" s="46"/>
      <c r="G64" s="89"/>
      <c r="H64" s="41"/>
      <c r="I64" s="64" t="str">
        <f t="shared" si="2"/>
        <v/>
      </c>
      <c r="J64" s="65" t="str">
        <f t="shared" si="0"/>
        <v/>
      </c>
      <c r="K64" s="66"/>
      <c r="L64" s="65" t="str">
        <f t="shared" si="3"/>
        <v/>
      </c>
      <c r="M64" s="66"/>
      <c r="N64" s="65" t="str">
        <f t="shared" si="1"/>
        <v/>
      </c>
      <c r="O64" s="41"/>
      <c r="P64" s="61" t="str">
        <f t="shared" si="5"/>
        <v/>
      </c>
      <c r="Q64" s="61"/>
      <c r="R64" s="61"/>
      <c r="Y64" s="41"/>
    </row>
    <row r="65" spans="1:25" ht="24" x14ac:dyDescent="0.25">
      <c r="A65" s="80" t="s">
        <v>187</v>
      </c>
      <c r="B65" s="97" t="s">
        <v>188</v>
      </c>
      <c r="C65" s="46"/>
      <c r="D65" s="119"/>
      <c r="E65" s="69" t="str">
        <f t="shared" si="4"/>
        <v/>
      </c>
      <c r="F65" s="90" t="s">
        <v>95</v>
      </c>
      <c r="G65" s="121"/>
      <c r="H65" s="41"/>
      <c r="I65" s="64" t="str">
        <f t="shared" si="2"/>
        <v/>
      </c>
      <c r="J65" s="65" t="str">
        <f t="shared" si="0"/>
        <v/>
      </c>
      <c r="K65" s="66"/>
      <c r="L65" s="65" t="str">
        <f t="shared" si="3"/>
        <v/>
      </c>
      <c r="M65" s="66"/>
      <c r="N65" s="65" t="str">
        <f t="shared" si="1"/>
        <v/>
      </c>
      <c r="O65" s="41"/>
      <c r="P65" s="61" t="str">
        <f t="shared" si="5"/>
        <v/>
      </c>
      <c r="Q65" s="61"/>
      <c r="R65" s="61"/>
      <c r="Y65" s="41"/>
    </row>
    <row r="66" spans="1:25" ht="22.5" x14ac:dyDescent="0.25">
      <c r="A66" s="58" t="s">
        <v>189</v>
      </c>
      <c r="B66" s="95" t="s">
        <v>190</v>
      </c>
      <c r="C66" s="47" t="s">
        <v>191</v>
      </c>
      <c r="D66" s="68"/>
      <c r="E66" s="69" t="str">
        <f t="shared" si="4"/>
        <v/>
      </c>
      <c r="F66" s="98"/>
      <c r="G66" s="89"/>
      <c r="H66" s="41"/>
      <c r="I66" s="64" t="b">
        <f t="shared" si="2"/>
        <v>1</v>
      </c>
      <c r="J66" s="65" t="str">
        <f t="shared" si="0"/>
        <v/>
      </c>
      <c r="K66" s="66" t="b">
        <f>D66="Oui"</f>
        <v>0</v>
      </c>
      <c r="L66" s="65" t="b">
        <f t="shared" si="3"/>
        <v>1</v>
      </c>
      <c r="M66" s="66"/>
      <c r="N66" s="65" t="str">
        <f t="shared" si="1"/>
        <v/>
      </c>
      <c r="O66" s="41"/>
      <c r="P66" s="61" t="str">
        <f t="shared" si="5"/>
        <v>RDI.V.0030_R0330C0010</v>
      </c>
      <c r="Q66" s="61"/>
      <c r="R66" s="61" t="s">
        <v>47</v>
      </c>
      <c r="Y66" s="78"/>
    </row>
    <row r="67" spans="1:25" ht="22.5" x14ac:dyDescent="0.25">
      <c r="A67" s="58" t="s">
        <v>192</v>
      </c>
      <c r="B67" s="95" t="s">
        <v>193</v>
      </c>
      <c r="C67" s="47" t="s">
        <v>194</v>
      </c>
      <c r="D67" s="68"/>
      <c r="E67" s="69" t="str">
        <f t="shared" si="4"/>
        <v/>
      </c>
      <c r="F67" s="98"/>
      <c r="G67" s="89"/>
      <c r="H67" s="41"/>
      <c r="I67" s="64" t="b">
        <f t="shared" si="2"/>
        <v>1</v>
      </c>
      <c r="J67" s="65" t="b">
        <f t="shared" si="0"/>
        <v>0</v>
      </c>
      <c r="K67" s="66" t="b">
        <f>D67="Non"</f>
        <v>0</v>
      </c>
      <c r="L67" s="65" t="b">
        <f t="shared" si="3"/>
        <v>0</v>
      </c>
      <c r="M67" s="66" t="b">
        <f>D66="Oui"</f>
        <v>0</v>
      </c>
      <c r="N67" s="65" t="b">
        <f t="shared" si="1"/>
        <v>1</v>
      </c>
      <c r="O67" s="41"/>
      <c r="P67" s="61" t="str">
        <f t="shared" si="5"/>
        <v>RDI.V.0030_R0340C0010</v>
      </c>
      <c r="Q67" s="61"/>
      <c r="R67" s="61" t="s">
        <v>47</v>
      </c>
      <c r="Y67" s="78"/>
    </row>
    <row r="68" spans="1:25" ht="33.75" x14ac:dyDescent="0.25">
      <c r="A68" s="58" t="s">
        <v>195</v>
      </c>
      <c r="B68" s="95" t="s">
        <v>196</v>
      </c>
      <c r="C68" s="47" t="s">
        <v>197</v>
      </c>
      <c r="D68" s="68"/>
      <c r="E68" s="69" t="str">
        <f t="shared" si="4"/>
        <v/>
      </c>
      <c r="F68" s="98"/>
      <c r="G68" s="89"/>
      <c r="H68" s="41"/>
      <c r="I68" s="64" t="b">
        <f t="shared" si="2"/>
        <v>1</v>
      </c>
      <c r="J68" s="65" t="str">
        <f t="shared" si="0"/>
        <v/>
      </c>
      <c r="K68" s="66" t="b">
        <f>D68="Oui"</f>
        <v>0</v>
      </c>
      <c r="L68" s="65" t="b">
        <f t="shared" si="3"/>
        <v>1</v>
      </c>
      <c r="M68" s="66"/>
      <c r="N68" s="65" t="str">
        <f t="shared" si="1"/>
        <v/>
      </c>
      <c r="O68" s="41"/>
      <c r="P68" s="61" t="str">
        <f t="shared" si="5"/>
        <v>RDI.V.0030_R0350C0010</v>
      </c>
      <c r="Q68" s="61"/>
      <c r="R68" s="61" t="s">
        <v>47</v>
      </c>
      <c r="Y68" s="78"/>
    </row>
    <row r="69" spans="1:25" x14ac:dyDescent="0.25">
      <c r="A69" s="58"/>
      <c r="B69" s="96"/>
      <c r="C69" s="46"/>
      <c r="D69" s="119"/>
      <c r="E69" s="69" t="str">
        <f t="shared" si="4"/>
        <v/>
      </c>
      <c r="F69" s="46"/>
      <c r="G69" s="89"/>
      <c r="H69" s="41"/>
      <c r="I69" s="64" t="str">
        <f t="shared" si="2"/>
        <v/>
      </c>
      <c r="J69" s="65" t="str">
        <f t="shared" si="0"/>
        <v/>
      </c>
      <c r="K69" s="66"/>
      <c r="L69" s="65" t="str">
        <f t="shared" si="3"/>
        <v/>
      </c>
      <c r="M69" s="66"/>
      <c r="N69" s="65" t="str">
        <f t="shared" si="1"/>
        <v/>
      </c>
      <c r="O69" s="41"/>
      <c r="P69" s="61" t="str">
        <f t="shared" si="5"/>
        <v/>
      </c>
      <c r="Q69" s="61"/>
      <c r="R69" s="61"/>
      <c r="Y69" s="41"/>
    </row>
    <row r="70" spans="1:25" ht="14.65" customHeight="1" x14ac:dyDescent="0.25">
      <c r="A70" s="80" t="s">
        <v>198</v>
      </c>
      <c r="B70" s="97" t="s">
        <v>199</v>
      </c>
      <c r="C70" s="46"/>
      <c r="D70" s="119"/>
      <c r="E70" s="69" t="str">
        <f t="shared" si="4"/>
        <v/>
      </c>
      <c r="F70" s="90" t="s">
        <v>95</v>
      </c>
      <c r="G70" s="121"/>
      <c r="H70" s="41"/>
      <c r="I70" s="64" t="str">
        <f t="shared" si="2"/>
        <v/>
      </c>
      <c r="J70" s="65" t="str">
        <f t="shared" si="0"/>
        <v/>
      </c>
      <c r="K70" s="66"/>
      <c r="L70" s="65" t="str">
        <f t="shared" si="3"/>
        <v/>
      </c>
      <c r="M70" s="66"/>
      <c r="N70" s="65" t="str">
        <f t="shared" si="1"/>
        <v/>
      </c>
      <c r="O70" s="41"/>
      <c r="P70" s="61" t="str">
        <f t="shared" si="5"/>
        <v/>
      </c>
      <c r="Q70" s="61"/>
      <c r="R70" s="61"/>
      <c r="Y70" s="41"/>
    </row>
    <row r="71" spans="1:25" ht="33.75" x14ac:dyDescent="0.25">
      <c r="A71" s="58" t="s">
        <v>200</v>
      </c>
      <c r="B71" s="95" t="s">
        <v>201</v>
      </c>
      <c r="C71" s="47" t="s">
        <v>202</v>
      </c>
      <c r="D71" s="68"/>
      <c r="E71" s="69" t="str">
        <f t="shared" si="4"/>
        <v/>
      </c>
      <c r="F71" s="98"/>
      <c r="G71" s="89"/>
      <c r="H71" s="41"/>
      <c r="I71" s="64" t="b">
        <f t="shared" si="2"/>
        <v>1</v>
      </c>
      <c r="J71" s="65" t="str">
        <f t="shared" ref="J71:J135" si="6">IF(M71="","",IF(AND(M71=FALSE,D71&lt;&gt;""),TRUE,FALSE))</f>
        <v/>
      </c>
      <c r="K71" s="66" t="b">
        <f>D71="Oui"</f>
        <v>0</v>
      </c>
      <c r="L71" s="65" t="b">
        <f t="shared" si="3"/>
        <v>1</v>
      </c>
      <c r="M71" s="66"/>
      <c r="N71" s="65" t="str">
        <f t="shared" si="1"/>
        <v/>
      </c>
      <c r="O71" s="41"/>
      <c r="P71" s="61" t="str">
        <f t="shared" si="5"/>
        <v>RDI.V.0030_R0360C0010</v>
      </c>
      <c r="Q71" s="61"/>
      <c r="R71" s="61" t="s">
        <v>47</v>
      </c>
      <c r="Y71" s="41"/>
    </row>
    <row r="72" spans="1:25" x14ac:dyDescent="0.25">
      <c r="A72" s="58"/>
      <c r="B72" s="95"/>
      <c r="C72" s="46"/>
      <c r="D72" s="119"/>
      <c r="E72" s="69" t="str">
        <f t="shared" si="4"/>
        <v/>
      </c>
      <c r="F72" s="46"/>
      <c r="G72" s="89"/>
      <c r="H72" s="41"/>
      <c r="I72" s="64" t="str">
        <f t="shared" si="2"/>
        <v/>
      </c>
      <c r="J72" s="65" t="str">
        <f t="shared" si="6"/>
        <v/>
      </c>
      <c r="K72" s="66"/>
      <c r="L72" s="65" t="str">
        <f t="shared" si="3"/>
        <v/>
      </c>
      <c r="M72" s="66"/>
      <c r="N72" s="65" t="str">
        <f t="shared" ref="N72:N93" si="7">IF(M72="","",NOT(M72))</f>
        <v/>
      </c>
      <c r="O72" s="41"/>
      <c r="P72" s="61" t="str">
        <f t="shared" si="5"/>
        <v/>
      </c>
      <c r="Q72" s="61"/>
      <c r="R72" s="61"/>
      <c r="Y72" s="41"/>
    </row>
    <row r="73" spans="1:25" ht="14.65" customHeight="1" x14ac:dyDescent="0.25">
      <c r="A73" s="80" t="s">
        <v>203</v>
      </c>
      <c r="B73" s="97" t="s">
        <v>204</v>
      </c>
      <c r="C73" s="46"/>
      <c r="D73" s="119"/>
      <c r="E73" s="69" t="str">
        <f t="shared" ref="E73:E93" si="8">IFERROR(IF(J73=TRUE,"x",IF(K73,"!","")),"")</f>
        <v/>
      </c>
      <c r="F73" s="90" t="s">
        <v>95</v>
      </c>
      <c r="G73" s="121"/>
      <c r="H73" s="41"/>
      <c r="I73" s="64" t="str">
        <f t="shared" ref="I73:I93" si="9">IF(P73="","",IF(D73="",TRUE,FALSE))</f>
        <v/>
      </c>
      <c r="J73" s="65" t="str">
        <f t="shared" si="6"/>
        <v/>
      </c>
      <c r="K73" s="66"/>
      <c r="L73" s="65" t="str">
        <f t="shared" ref="L73:L93" si="10">IF(ISBLANK(M73),I73,AND(I73,M73,P73&lt;&gt;""))</f>
        <v/>
      </c>
      <c r="M73" s="66"/>
      <c r="N73" s="65" t="str">
        <f t="shared" si="7"/>
        <v/>
      </c>
      <c r="O73" s="41"/>
      <c r="P73" s="61" t="str">
        <f t="shared" si="5"/>
        <v/>
      </c>
      <c r="Q73" s="61"/>
      <c r="R73" s="61"/>
      <c r="Y73" s="41"/>
    </row>
    <row r="74" spans="1:25" ht="22.5" x14ac:dyDescent="0.25">
      <c r="A74" s="58" t="s">
        <v>205</v>
      </c>
      <c r="B74" s="95" t="s">
        <v>206</v>
      </c>
      <c r="C74" s="47" t="s">
        <v>207</v>
      </c>
      <c r="D74" s="68"/>
      <c r="E74" s="69" t="str">
        <f t="shared" si="8"/>
        <v/>
      </c>
      <c r="F74" s="98"/>
      <c r="G74" s="89"/>
      <c r="H74" s="41"/>
      <c r="I74" s="64" t="b">
        <f t="shared" si="9"/>
        <v>1</v>
      </c>
      <c r="J74" s="65" t="str">
        <f t="shared" si="6"/>
        <v/>
      </c>
      <c r="K74" s="66" t="b">
        <f>D74="Oui"</f>
        <v>0</v>
      </c>
      <c r="L74" s="65" t="b">
        <f t="shared" si="10"/>
        <v>1</v>
      </c>
      <c r="M74" s="66"/>
      <c r="N74" s="65" t="str">
        <f t="shared" si="7"/>
        <v/>
      </c>
      <c r="O74" s="41"/>
      <c r="P74" s="61" t="str">
        <f t="shared" si="5"/>
        <v>RDI.V.0030_R0370C0010</v>
      </c>
      <c r="Q74" s="61"/>
      <c r="R74" s="61" t="s">
        <v>47</v>
      </c>
      <c r="Y74" s="41"/>
    </row>
    <row r="75" spans="1:25" ht="14.65" customHeight="1" x14ac:dyDescent="0.25">
      <c r="A75" s="58"/>
      <c r="B75" s="95"/>
      <c r="C75" s="46"/>
      <c r="D75" s="119"/>
      <c r="E75" s="69" t="str">
        <f t="shared" si="8"/>
        <v/>
      </c>
      <c r="F75" s="46"/>
      <c r="G75" s="89"/>
      <c r="H75" s="41"/>
      <c r="I75" s="64" t="str">
        <f t="shared" si="9"/>
        <v/>
      </c>
      <c r="J75" s="65" t="str">
        <f t="shared" si="6"/>
        <v/>
      </c>
      <c r="K75" s="66"/>
      <c r="L75" s="65" t="str">
        <f t="shared" si="10"/>
        <v/>
      </c>
      <c r="M75" s="66"/>
      <c r="N75" s="65" t="str">
        <f t="shared" si="7"/>
        <v/>
      </c>
      <c r="O75" s="41"/>
      <c r="P75" s="61" t="str">
        <f t="shared" si="5"/>
        <v/>
      </c>
      <c r="Q75" s="61"/>
      <c r="R75" s="61"/>
      <c r="Y75" s="41"/>
    </row>
    <row r="76" spans="1:25" ht="14.65" customHeight="1" x14ac:dyDescent="0.25">
      <c r="A76" s="80" t="s">
        <v>208</v>
      </c>
      <c r="B76" s="97" t="s">
        <v>209</v>
      </c>
      <c r="C76" s="46"/>
      <c r="D76" s="119"/>
      <c r="E76" s="69" t="str">
        <f t="shared" si="8"/>
        <v/>
      </c>
      <c r="F76" s="90" t="s">
        <v>95</v>
      </c>
      <c r="G76" s="121"/>
      <c r="H76" s="41"/>
      <c r="I76" s="64" t="str">
        <f t="shared" si="9"/>
        <v/>
      </c>
      <c r="J76" s="65" t="str">
        <f t="shared" si="6"/>
        <v/>
      </c>
      <c r="K76" s="66"/>
      <c r="L76" s="65" t="str">
        <f t="shared" si="10"/>
        <v/>
      </c>
      <c r="M76" s="66"/>
      <c r="N76" s="65" t="str">
        <f t="shared" si="7"/>
        <v/>
      </c>
      <c r="O76" s="41"/>
      <c r="P76" s="61" t="str">
        <f t="shared" si="5"/>
        <v/>
      </c>
      <c r="Q76" s="61"/>
      <c r="R76" s="61"/>
      <c r="Y76" s="41"/>
    </row>
    <row r="77" spans="1:25" ht="33.75" x14ac:dyDescent="0.25">
      <c r="A77" s="58" t="s">
        <v>210</v>
      </c>
      <c r="B77" s="95" t="s">
        <v>211</v>
      </c>
      <c r="C77" s="47" t="s">
        <v>212</v>
      </c>
      <c r="D77" s="68"/>
      <c r="E77" s="69" t="str">
        <f t="shared" si="8"/>
        <v/>
      </c>
      <c r="F77" s="98"/>
      <c r="G77" s="89"/>
      <c r="H77" s="41"/>
      <c r="I77" s="64" t="b">
        <f t="shared" si="9"/>
        <v>1</v>
      </c>
      <c r="J77" s="65" t="str">
        <f t="shared" si="6"/>
        <v/>
      </c>
      <c r="K77" s="66" t="b">
        <f>D77="Non"</f>
        <v>0</v>
      </c>
      <c r="L77" s="65" t="b">
        <f t="shared" si="10"/>
        <v>1</v>
      </c>
      <c r="M77" s="66"/>
      <c r="N77" s="65" t="str">
        <f t="shared" si="7"/>
        <v/>
      </c>
      <c r="O77" s="41"/>
      <c r="P77" s="61" t="str">
        <f t="shared" si="5"/>
        <v>RDI.V.0030_R0380C0010</v>
      </c>
      <c r="Q77" s="61"/>
      <c r="R77" s="61" t="s">
        <v>47</v>
      </c>
      <c r="Y77" s="41"/>
    </row>
    <row r="78" spans="1:25" x14ac:dyDescent="0.25">
      <c r="A78" s="58"/>
      <c r="B78" s="95"/>
      <c r="C78" s="46"/>
      <c r="D78" s="119"/>
      <c r="E78" s="69" t="str">
        <f t="shared" si="8"/>
        <v/>
      </c>
      <c r="F78" s="46"/>
      <c r="G78" s="89"/>
      <c r="H78" s="41"/>
      <c r="I78" s="64" t="str">
        <f t="shared" si="9"/>
        <v/>
      </c>
      <c r="J78" s="65" t="str">
        <f t="shared" si="6"/>
        <v/>
      </c>
      <c r="K78" s="66"/>
      <c r="L78" s="65" t="str">
        <f t="shared" si="10"/>
        <v/>
      </c>
      <c r="M78" s="66"/>
      <c r="N78" s="65" t="str">
        <f t="shared" si="7"/>
        <v/>
      </c>
      <c r="O78" s="41"/>
      <c r="P78" s="61" t="str">
        <f t="shared" si="5"/>
        <v/>
      </c>
      <c r="Q78" s="61"/>
      <c r="R78" s="61"/>
      <c r="Y78" s="41"/>
    </row>
    <row r="79" spans="1:25" ht="14.65" customHeight="1" x14ac:dyDescent="0.25">
      <c r="A79" s="80" t="s">
        <v>213</v>
      </c>
      <c r="B79" s="97" t="s">
        <v>214</v>
      </c>
      <c r="C79" s="46"/>
      <c r="D79" s="119"/>
      <c r="E79" s="69" t="str">
        <f t="shared" si="8"/>
        <v/>
      </c>
      <c r="F79" s="90" t="s">
        <v>95</v>
      </c>
      <c r="G79" s="121"/>
      <c r="H79" s="41"/>
      <c r="I79" s="64" t="str">
        <f t="shared" si="9"/>
        <v/>
      </c>
      <c r="J79" s="65" t="str">
        <f t="shared" si="6"/>
        <v/>
      </c>
      <c r="K79" s="66"/>
      <c r="L79" s="65" t="str">
        <f t="shared" si="10"/>
        <v/>
      </c>
      <c r="M79" s="66"/>
      <c r="N79" s="65" t="str">
        <f t="shared" si="7"/>
        <v/>
      </c>
      <c r="O79" s="41"/>
      <c r="P79" s="61" t="str">
        <f t="shared" ref="P79:P93" si="11">IF(C79="","",$A$3&amp;"_"&amp;C79&amp;$D$7)</f>
        <v/>
      </c>
      <c r="Q79" s="61"/>
      <c r="R79" s="61"/>
      <c r="Y79" s="41"/>
    </row>
    <row r="80" spans="1:25" ht="45" x14ac:dyDescent="0.25">
      <c r="A80" s="58" t="s">
        <v>215</v>
      </c>
      <c r="B80" s="95" t="s">
        <v>216</v>
      </c>
      <c r="C80" s="47" t="s">
        <v>217</v>
      </c>
      <c r="D80" s="68"/>
      <c r="E80" s="69" t="str">
        <f t="shared" si="8"/>
        <v/>
      </c>
      <c r="F80" s="85"/>
      <c r="G80" s="101"/>
      <c r="H80" s="41"/>
      <c r="I80" s="64" t="b">
        <f t="shared" si="9"/>
        <v>1</v>
      </c>
      <c r="J80" s="65" t="str">
        <f t="shared" si="6"/>
        <v/>
      </c>
      <c r="K80" s="66" t="b">
        <f>D80="Oui"</f>
        <v>0</v>
      </c>
      <c r="L80" s="65" t="b">
        <f t="shared" si="10"/>
        <v>1</v>
      </c>
      <c r="M80" s="66"/>
      <c r="N80" s="65" t="str">
        <f t="shared" si="7"/>
        <v/>
      </c>
      <c r="O80" s="41"/>
      <c r="P80" s="61" t="str">
        <f t="shared" si="11"/>
        <v>RDI.V.0030_R0390C0010</v>
      </c>
      <c r="Q80" s="61"/>
      <c r="R80" s="61" t="s">
        <v>47</v>
      </c>
      <c r="Y80" s="41"/>
    </row>
    <row r="81" spans="1:25" x14ac:dyDescent="0.25">
      <c r="A81" s="58"/>
      <c r="B81" s="95"/>
      <c r="C81" s="46"/>
      <c r="D81" s="119"/>
      <c r="E81" s="69" t="str">
        <f t="shared" si="8"/>
        <v/>
      </c>
      <c r="F81" s="46"/>
      <c r="G81" s="89"/>
      <c r="H81" s="41"/>
      <c r="I81" s="64" t="str">
        <f t="shared" si="9"/>
        <v/>
      </c>
      <c r="J81" s="65" t="str">
        <f t="shared" si="6"/>
        <v/>
      </c>
      <c r="K81" s="66"/>
      <c r="L81" s="65" t="str">
        <f t="shared" si="10"/>
        <v/>
      </c>
      <c r="M81" s="66"/>
      <c r="N81" s="65" t="str">
        <f t="shared" si="7"/>
        <v/>
      </c>
      <c r="O81" s="41"/>
      <c r="P81" s="61" t="str">
        <f t="shared" si="11"/>
        <v/>
      </c>
      <c r="Q81" s="61"/>
      <c r="R81" s="61"/>
      <c r="Y81" s="41"/>
    </row>
    <row r="82" spans="1:25" x14ac:dyDescent="0.25">
      <c r="A82" s="80" t="s">
        <v>218</v>
      </c>
      <c r="B82" s="97" t="s">
        <v>219</v>
      </c>
      <c r="C82" s="46"/>
      <c r="D82" s="119"/>
      <c r="E82" s="69" t="str">
        <f t="shared" si="8"/>
        <v/>
      </c>
      <c r="F82" s="90" t="s">
        <v>95</v>
      </c>
      <c r="G82" s="121"/>
      <c r="H82" s="41"/>
      <c r="I82" s="64" t="str">
        <f t="shared" si="9"/>
        <v/>
      </c>
      <c r="J82" s="65" t="str">
        <f t="shared" si="6"/>
        <v/>
      </c>
      <c r="K82" s="66"/>
      <c r="L82" s="65" t="str">
        <f t="shared" si="10"/>
        <v/>
      </c>
      <c r="M82" s="66"/>
      <c r="N82" s="65" t="str">
        <f t="shared" si="7"/>
        <v/>
      </c>
      <c r="O82" s="41"/>
      <c r="P82" s="61" t="str">
        <f t="shared" si="11"/>
        <v/>
      </c>
      <c r="Q82" s="61"/>
      <c r="R82" s="61"/>
      <c r="Y82" s="41"/>
    </row>
    <row r="83" spans="1:25" ht="56.25" x14ac:dyDescent="0.25">
      <c r="A83" s="58" t="s">
        <v>220</v>
      </c>
      <c r="B83" s="95" t="s">
        <v>221</v>
      </c>
      <c r="C83" s="47" t="s">
        <v>222</v>
      </c>
      <c r="D83" s="68"/>
      <c r="E83" s="69" t="str">
        <f t="shared" si="8"/>
        <v/>
      </c>
      <c r="F83" s="98"/>
      <c r="G83" s="89"/>
      <c r="H83" s="41"/>
      <c r="I83" s="64" t="b">
        <f t="shared" si="9"/>
        <v>1</v>
      </c>
      <c r="J83" s="65" t="str">
        <f t="shared" si="6"/>
        <v/>
      </c>
      <c r="K83" s="66" t="b">
        <f>D83="Non"</f>
        <v>0</v>
      </c>
      <c r="L83" s="65" t="b">
        <f t="shared" si="10"/>
        <v>1</v>
      </c>
      <c r="M83" s="66"/>
      <c r="N83" s="65" t="str">
        <f t="shared" si="7"/>
        <v/>
      </c>
      <c r="O83" s="41"/>
      <c r="P83" s="61" t="str">
        <f t="shared" si="11"/>
        <v>RDI.V.0030_R0400C0010</v>
      </c>
      <c r="Q83" s="61"/>
      <c r="R83" s="61" t="s">
        <v>47</v>
      </c>
      <c r="Y83" s="41"/>
    </row>
    <row r="84" spans="1:25" ht="22.5" x14ac:dyDescent="0.25">
      <c r="A84" s="58" t="s">
        <v>223</v>
      </c>
      <c r="B84" s="95" t="s">
        <v>224</v>
      </c>
      <c r="C84" s="47" t="s">
        <v>225</v>
      </c>
      <c r="D84" s="68"/>
      <c r="E84" s="69" t="str">
        <f t="shared" si="8"/>
        <v/>
      </c>
      <c r="F84" s="98"/>
      <c r="G84" s="89"/>
      <c r="H84" s="41"/>
      <c r="I84" s="64" t="b">
        <f t="shared" si="9"/>
        <v>1</v>
      </c>
      <c r="J84" s="65" t="b">
        <f t="shared" si="6"/>
        <v>0</v>
      </c>
      <c r="K84" s="66" t="b">
        <f>D84="Non"</f>
        <v>0</v>
      </c>
      <c r="L84" s="65" t="b">
        <f t="shared" si="10"/>
        <v>0</v>
      </c>
      <c r="M84" s="66" t="b">
        <f>D83="Oui"</f>
        <v>0</v>
      </c>
      <c r="N84" s="65" t="b">
        <f t="shared" si="7"/>
        <v>1</v>
      </c>
      <c r="O84" s="41"/>
      <c r="P84" s="61" t="str">
        <f t="shared" si="11"/>
        <v>RDI.V.0030_R0410C0010</v>
      </c>
      <c r="Q84" s="61"/>
      <c r="R84" s="61" t="s">
        <v>47</v>
      </c>
      <c r="Y84" s="41"/>
    </row>
    <row r="85" spans="1:25" ht="22.5" x14ac:dyDescent="0.25">
      <c r="A85" s="58" t="s">
        <v>226</v>
      </c>
      <c r="B85" s="95" t="s">
        <v>227</v>
      </c>
      <c r="C85" s="47" t="s">
        <v>228</v>
      </c>
      <c r="D85" s="68"/>
      <c r="E85" s="69" t="str">
        <f t="shared" si="8"/>
        <v/>
      </c>
      <c r="F85" s="98"/>
      <c r="G85" s="89"/>
      <c r="H85" s="41"/>
      <c r="I85" s="64" t="b">
        <f t="shared" si="9"/>
        <v>1</v>
      </c>
      <c r="J85" s="65" t="b">
        <f t="shared" si="6"/>
        <v>0</v>
      </c>
      <c r="K85" s="66" t="b">
        <f>D85="Non"</f>
        <v>0</v>
      </c>
      <c r="L85" s="65" t="b">
        <f t="shared" si="10"/>
        <v>0</v>
      </c>
      <c r="M85" s="66" t="b">
        <f>D84="Oui"</f>
        <v>0</v>
      </c>
      <c r="N85" s="65" t="b">
        <f t="shared" si="7"/>
        <v>1</v>
      </c>
      <c r="O85" s="41"/>
      <c r="P85" s="61" t="str">
        <f t="shared" si="11"/>
        <v>RDI.V.0030_R0420C0010</v>
      </c>
      <c r="Q85" s="61"/>
      <c r="R85" s="61" t="s">
        <v>47</v>
      </c>
      <c r="Y85" s="41"/>
    </row>
    <row r="86" spans="1:25" ht="22.5" x14ac:dyDescent="0.25">
      <c r="A86" s="58" t="s">
        <v>229</v>
      </c>
      <c r="B86" s="95" t="s">
        <v>230</v>
      </c>
      <c r="C86" s="47" t="s">
        <v>231</v>
      </c>
      <c r="D86" s="68"/>
      <c r="E86" s="69" t="str">
        <f t="shared" si="8"/>
        <v/>
      </c>
      <c r="F86" s="85"/>
      <c r="G86" s="101"/>
      <c r="H86" s="41"/>
      <c r="I86" s="64" t="b">
        <f t="shared" si="9"/>
        <v>1</v>
      </c>
      <c r="J86" s="65" t="str">
        <f t="shared" si="6"/>
        <v/>
      </c>
      <c r="K86" s="66" t="b">
        <f>D86="Non"</f>
        <v>0</v>
      </c>
      <c r="L86" s="65" t="b">
        <f t="shared" si="10"/>
        <v>1</v>
      </c>
      <c r="M86" s="66"/>
      <c r="N86" s="65" t="str">
        <f t="shared" si="7"/>
        <v/>
      </c>
      <c r="O86" s="41"/>
      <c r="P86" s="61" t="str">
        <f t="shared" si="11"/>
        <v>RDI.V.0030_R0430C0010</v>
      </c>
      <c r="Q86" s="61"/>
      <c r="R86" s="61" t="s">
        <v>47</v>
      </c>
      <c r="Y86" s="41"/>
    </row>
    <row r="87" spans="1:25" ht="33.75" x14ac:dyDescent="0.25">
      <c r="A87" s="58" t="s">
        <v>232</v>
      </c>
      <c r="B87" s="95" t="s">
        <v>233</v>
      </c>
      <c r="C87" s="47" t="s">
        <v>234</v>
      </c>
      <c r="D87" s="68"/>
      <c r="E87" s="69" t="str">
        <f t="shared" si="8"/>
        <v/>
      </c>
      <c r="F87" s="85"/>
      <c r="G87" s="101"/>
      <c r="H87" s="41"/>
      <c r="I87" s="64" t="b">
        <f>IF(P87="","",IF(D87="",TRUE,FALSE))</f>
        <v>1</v>
      </c>
      <c r="J87" s="65" t="str">
        <f t="shared" si="6"/>
        <v/>
      </c>
      <c r="K87" s="66" t="b">
        <f>D87="Oui"</f>
        <v>0</v>
      </c>
      <c r="L87" s="65" t="b">
        <f t="shared" si="10"/>
        <v>1</v>
      </c>
      <c r="M87" s="66"/>
      <c r="N87" s="65" t="str">
        <f t="shared" si="7"/>
        <v/>
      </c>
      <c r="O87" s="41"/>
      <c r="P87" s="61" t="str">
        <f t="shared" si="11"/>
        <v>RDI.V.0030_R0431C0010</v>
      </c>
      <c r="Q87" s="61"/>
      <c r="R87" s="61" t="s">
        <v>47</v>
      </c>
      <c r="Y87" s="41"/>
    </row>
    <row r="88" spans="1:25" ht="22.5" x14ac:dyDescent="0.25">
      <c r="A88" s="58" t="s">
        <v>235</v>
      </c>
      <c r="B88" s="95" t="s">
        <v>236</v>
      </c>
      <c r="C88" s="47" t="s">
        <v>237</v>
      </c>
      <c r="D88" s="68"/>
      <c r="E88" s="69" t="str">
        <f t="shared" si="8"/>
        <v/>
      </c>
      <c r="F88" s="85"/>
      <c r="G88" s="101"/>
      <c r="H88" s="41"/>
      <c r="I88" s="64" t="b">
        <f t="shared" si="9"/>
        <v>1</v>
      </c>
      <c r="J88" s="65" t="str">
        <f t="shared" si="6"/>
        <v/>
      </c>
      <c r="K88" s="66" t="b">
        <f>D88="Oui"</f>
        <v>0</v>
      </c>
      <c r="L88" s="65" t="b">
        <f t="shared" si="10"/>
        <v>1</v>
      </c>
      <c r="M88" s="66"/>
      <c r="N88" s="65" t="str">
        <f t="shared" si="7"/>
        <v/>
      </c>
      <c r="O88" s="41"/>
      <c r="P88" s="61" t="str">
        <f t="shared" si="11"/>
        <v>RDI.V.0030_R0432C0010</v>
      </c>
      <c r="Q88" s="61"/>
      <c r="R88" s="61" t="s">
        <v>47</v>
      </c>
      <c r="Y88" s="41"/>
    </row>
    <row r="89" spans="1:25" ht="45" x14ac:dyDescent="0.25">
      <c r="A89" s="58" t="s">
        <v>238</v>
      </c>
      <c r="B89" s="95" t="str">
        <f ca="1">"Dans l'affirmative, quel était le montant maximum cumulé en valeur comptable (en cas de plusieurs types de placements dans des entreprises liées et participations) de ces placements au cours de l’exercice clôturé?  (en " &amp; INDIRECT("PRM_REPORTING_CURRENCY") &amp;")"</f>
        <v>Dans l'affirmative, quel était le montant maximum cumulé en valeur comptable (en cas de plusieurs types de placements dans des entreprises liées et participations) de ces placements au cours de l’exercice clôturé?  (en PRM_REPORTING_CURRENCY)</v>
      </c>
      <c r="C89" s="47" t="s">
        <v>239</v>
      </c>
      <c r="D89" s="99"/>
      <c r="E89" s="69"/>
      <c r="F89" s="85"/>
      <c r="G89" s="101"/>
      <c r="H89" s="41"/>
      <c r="I89" s="64" t="b">
        <f t="shared" si="9"/>
        <v>1</v>
      </c>
      <c r="J89" s="65" t="b">
        <f t="shared" si="6"/>
        <v>0</v>
      </c>
      <c r="K89" s="66"/>
      <c r="L89" s="65" t="b">
        <f t="shared" si="10"/>
        <v>0</v>
      </c>
      <c r="M89" s="66" t="b">
        <f>D88="Oui"</f>
        <v>0</v>
      </c>
      <c r="N89" s="65" t="b">
        <f t="shared" si="7"/>
        <v>1</v>
      </c>
      <c r="O89" s="41"/>
      <c r="P89" s="61" t="str">
        <f t="shared" si="11"/>
        <v>RDI.V.0030_R0433C0010</v>
      </c>
      <c r="Q89" s="61"/>
      <c r="R89" s="61" t="s">
        <v>112</v>
      </c>
      <c r="Y89" s="41"/>
    </row>
    <row r="90" spans="1:25" ht="14.65" customHeight="1" x14ac:dyDescent="0.25">
      <c r="A90" s="58"/>
      <c r="B90" s="95"/>
      <c r="C90" s="46"/>
      <c r="D90" s="119"/>
      <c r="E90" s="69" t="str">
        <f t="shared" si="8"/>
        <v/>
      </c>
      <c r="F90" s="46"/>
      <c r="G90" s="89"/>
      <c r="H90" s="41"/>
      <c r="I90" s="64" t="str">
        <f t="shared" si="9"/>
        <v/>
      </c>
      <c r="J90" s="65" t="str">
        <f t="shared" si="6"/>
        <v/>
      </c>
      <c r="K90" s="66"/>
      <c r="L90" s="65" t="str">
        <f t="shared" si="10"/>
        <v/>
      </c>
      <c r="M90" s="66"/>
      <c r="N90" s="65" t="str">
        <f t="shared" si="7"/>
        <v/>
      </c>
      <c r="O90" s="41"/>
      <c r="P90" s="61" t="str">
        <f t="shared" si="11"/>
        <v/>
      </c>
      <c r="Q90" s="61"/>
      <c r="R90" s="61"/>
      <c r="Y90" s="41"/>
    </row>
    <row r="91" spans="1:25" ht="14.65" customHeight="1" x14ac:dyDescent="0.25">
      <c r="A91" s="102" t="s">
        <v>240</v>
      </c>
      <c r="B91" s="103" t="s">
        <v>241</v>
      </c>
      <c r="E91" s="69" t="str">
        <f t="shared" si="8"/>
        <v/>
      </c>
      <c r="F91" s="90" t="s">
        <v>95</v>
      </c>
      <c r="G91" s="121"/>
      <c r="H91" s="41"/>
      <c r="I91" s="64" t="str">
        <f t="shared" si="9"/>
        <v/>
      </c>
      <c r="J91" s="65" t="str">
        <f t="shared" si="6"/>
        <v/>
      </c>
      <c r="K91" s="66"/>
      <c r="L91" s="65" t="str">
        <f t="shared" si="10"/>
        <v/>
      </c>
      <c r="M91" s="66"/>
      <c r="N91" s="65" t="str">
        <f t="shared" si="7"/>
        <v/>
      </c>
      <c r="O91" s="41"/>
      <c r="P91" s="61" t="str">
        <f t="shared" si="11"/>
        <v/>
      </c>
      <c r="Q91" s="61"/>
      <c r="R91" s="61"/>
      <c r="Y91" s="41"/>
    </row>
    <row r="92" spans="1:25" ht="56.25" x14ac:dyDescent="0.25">
      <c r="A92" s="58" t="s">
        <v>242</v>
      </c>
      <c r="B92" s="95" t="s">
        <v>243</v>
      </c>
      <c r="C92" s="47" t="s">
        <v>244</v>
      </c>
      <c r="D92" s="68"/>
      <c r="E92" s="69" t="str">
        <f t="shared" si="8"/>
        <v/>
      </c>
      <c r="F92" s="90"/>
      <c r="H92" s="41"/>
      <c r="I92" s="64" t="b">
        <f t="shared" si="9"/>
        <v>1</v>
      </c>
      <c r="J92" s="65" t="str">
        <f t="shared" si="6"/>
        <v/>
      </c>
      <c r="K92" s="66" t="b">
        <f>D92="Non"</f>
        <v>0</v>
      </c>
      <c r="L92" s="65" t="b">
        <f t="shared" si="10"/>
        <v>1</v>
      </c>
      <c r="M92" s="66"/>
      <c r="N92" s="65" t="str">
        <f t="shared" si="7"/>
        <v/>
      </c>
      <c r="O92" s="41"/>
      <c r="P92" s="61" t="str">
        <f t="shared" si="11"/>
        <v>RDI.V.0030_R0490C0010</v>
      </c>
      <c r="Q92" s="61"/>
      <c r="R92" s="61" t="s">
        <v>47</v>
      </c>
      <c r="Y92" s="41"/>
    </row>
    <row r="93" spans="1:25" ht="56.25" x14ac:dyDescent="0.25">
      <c r="A93" s="58" t="s">
        <v>245</v>
      </c>
      <c r="B93" s="95" t="s">
        <v>246</v>
      </c>
      <c r="C93" s="47" t="s">
        <v>247</v>
      </c>
      <c r="D93" s="68"/>
      <c r="E93" s="69" t="str">
        <f t="shared" si="8"/>
        <v/>
      </c>
      <c r="H93" s="41"/>
      <c r="I93" s="64" t="b">
        <f t="shared" si="9"/>
        <v>1</v>
      </c>
      <c r="J93" s="65" t="str">
        <f t="shared" si="6"/>
        <v/>
      </c>
      <c r="K93" s="66" t="b">
        <f>D93="Non"</f>
        <v>0</v>
      </c>
      <c r="L93" s="65" t="b">
        <f t="shared" si="10"/>
        <v>1</v>
      </c>
      <c r="M93" s="66"/>
      <c r="N93" s="65" t="str">
        <f t="shared" si="7"/>
        <v/>
      </c>
      <c r="O93" s="41"/>
      <c r="P93" s="61" t="str">
        <f t="shared" si="11"/>
        <v>RDI.V.0030_R0500C0010</v>
      </c>
      <c r="Q93" s="61"/>
      <c r="R93" s="61" t="s">
        <v>47</v>
      </c>
      <c r="Y93" s="41"/>
    </row>
  </sheetData>
  <sheetProtection algorithmName="SHA-512" hashValue="/9gdVr/xSrM+0t3L6RgI5l2MVuQJ6RBjqvJfyL80kQnYldJUU2wqOoUAq1ERZfS7HIbUZCBugY8/GJ7LGDWsPA==" saltValue="mjY9dr2ffhopgy0ohgRnWA==" spinCount="100000" sheet="1" objects="1" scenarios="1" formatColumns="0" formatRows="0"/>
  <mergeCells count="5">
    <mergeCell ref="F7:G7"/>
    <mergeCell ref="F8:G8"/>
    <mergeCell ref="F9:G9"/>
    <mergeCell ref="F10:G10"/>
    <mergeCell ref="F13:G17"/>
  </mergeCells>
  <conditionalFormatting sqref="D1:D28 D30:D1048576">
    <cfRule type="expression" dxfId="5" priority="3" stopIfTrue="1">
      <formula>$J1</formula>
    </cfRule>
    <cfRule type="expression" dxfId="4" priority="4" stopIfTrue="1">
      <formula>$K1</formula>
    </cfRule>
    <cfRule type="expression" dxfId="3" priority="5" stopIfTrue="1">
      <formula>$L1</formula>
    </cfRule>
  </conditionalFormatting>
  <conditionalFormatting sqref="A1:D28 A29:B29 A88:A89 A90:D1048576 C88:D89 A30:D87">
    <cfRule type="expression" dxfId="2" priority="6" stopIfTrue="1">
      <formula>$N1</formula>
    </cfRule>
  </conditionalFormatting>
  <conditionalFormatting sqref="B88">
    <cfRule type="expression" dxfId="1" priority="2" stopIfTrue="1">
      <formula>$N88</formula>
    </cfRule>
  </conditionalFormatting>
  <conditionalFormatting sqref="B89">
    <cfRule type="expression" dxfId="0" priority="1" stopIfTrue="1">
      <formula>$N89</formula>
    </cfRule>
  </conditionalFormatting>
  <dataValidations count="12">
    <dataValidation allowBlank="1" showInputMessage="1" showErrorMessage="1" errorTitle="Decimal" error="Please enter an positive decimal number." promptTitle="Decimal" sqref="D30" xr:uid="{BEAB358D-B9C6-43D1-B2C8-756E6A4FB738}"/>
    <dataValidation type="list" allowBlank="1" showInputMessage="1" showErrorMessage="1" sqref="D77 D60:D63 D35:D36 D41 D39 D45:D46 D66:D68 D71 D74 D80 D16:D18 D49:D57 D25:D28 D92:D93 D83:D88" xr:uid="{5BFEDBF7-8BBF-412F-B687-09F8B4B67D46}">
      <formula1>"Oui,Non"</formula1>
    </dataValidation>
    <dataValidation type="decimal" allowBlank="1" showInputMessage="1" showErrorMessage="1" errorTitle="Decimal" error="Please enter an positive decimal number." promptTitle="Decimal" sqref="D13" xr:uid="{5D742766-5CA1-4846-801E-ED012B22889F}">
      <formula1>0</formula1>
      <formula2>9999999999999</formula2>
    </dataValidation>
    <dataValidation type="decimal" allowBlank="1" showInputMessage="1" showErrorMessage="1" errorTitle="Decimal" error="Please enter an positive decimal number." promptTitle="Decimal" sqref="D14" xr:uid="{70C8F788-61ED-43CA-A4E3-D6BAC5AD0DC5}">
      <formula1>0</formula1>
      <formula2>9999999999999</formula2>
    </dataValidation>
    <dataValidation type="decimal" allowBlank="1" showInputMessage="1" showErrorMessage="1" errorTitle="Decimal" error="Please enter an positive decimal number." promptTitle="Decimal" sqref="D20" xr:uid="{1F4F0999-7A2B-45A3-BE1A-98F15575F0C7}">
      <formula1>0</formula1>
      <formula2>9999999999999</formula2>
    </dataValidation>
    <dataValidation type="decimal" allowBlank="1" showInputMessage="1" showErrorMessage="1" errorTitle="Decimal" error="Please enter an positive decimal number." promptTitle="Decimal" sqref="D21" xr:uid="{694569B4-14DE-4F85-89D1-6A512AB39EFD}">
      <formula1>0</formula1>
      <formula2>9999999999999</formula2>
    </dataValidation>
    <dataValidation type="decimal" allowBlank="1" showInputMessage="1" showErrorMessage="1" errorTitle="Decimal" error="Please enter an positive decimal number." promptTitle="Decimal" sqref="D22" xr:uid="{634651F5-75D9-4356-BAA2-BDF149B2D703}">
      <formula1>0</formula1>
      <formula2>9999999999999</formula2>
    </dataValidation>
    <dataValidation type="decimal" allowBlank="1" showInputMessage="1" showErrorMessage="1" errorTitle="Monetary" error="Please enter an decimal number." promptTitle="Monetary" sqref="D31" xr:uid="{F7199856-1EED-4714-9ACA-D37E9AA59741}">
      <formula1>-9999999999999</formula1>
      <formula2>9999999999999</formula2>
    </dataValidation>
    <dataValidation type="decimal" allowBlank="1" showInputMessage="1" showErrorMessage="1" errorTitle="Decimal" error="Please enter an positive decimal number." promptTitle="Decimal" sqref="D32" xr:uid="{7A7BD30F-4164-48B0-A2FB-837BB707AC8A}">
      <formula1>0</formula1>
      <formula2>9999999999999</formula2>
    </dataValidation>
    <dataValidation type="decimal" allowBlank="1" showInputMessage="1" showErrorMessage="1" errorTitle="Monetary" error="Please enter an decimal number." promptTitle="Monetary" sqref="D40" xr:uid="{44DB603D-3761-479E-BBA1-EE6A194C0C74}">
      <formula1>-9999999999999</formula1>
      <formula2>9999999999999</formula2>
    </dataValidation>
    <dataValidation type="decimal" allowBlank="1" showInputMessage="1" showErrorMessage="1" errorTitle="Monetary" error="Please enter an decimal number." promptTitle="Monetary" sqref="D42" xr:uid="{66F9F6E0-9890-4E30-9633-AB6327201554}">
      <formula1>-9999999999999</formula1>
      <formula2>9999999999999</formula2>
    </dataValidation>
    <dataValidation type="decimal" allowBlank="1" showInputMessage="1" showErrorMessage="1" errorTitle="Monetary" error="Please enter an decimal number." promptTitle="Monetary" sqref="D89" xr:uid="{E8417746-C4ED-493A-B816-5139177BBD22}">
      <formula1>-9999999999999</formula1>
      <formula2>9999999999999</formula2>
    </dataValidation>
  </dataValidations>
  <hyperlinks>
    <hyperlink ref="A1" location="ToC!$E$16" display="ToC" xr:uid="{F05623DB-C698-4B70-8CB6-B1D56A5FB451}"/>
  </hyperlinks>
  <printOptions horizontalCentered="1"/>
  <pageMargins left="0.70866141732283472" right="0.70866141732283472" top="0.39370078740157477" bottom="0.39370078740157477" header="0.31496062992125984" footer="0.31496062992125984"/>
  <pageSetup paperSize="9" scale="74"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4060-1F4A-4048-8570-AC154B76BDCD}">
  <sheetPr codeName="Sheet4">
    <tabColor theme="0" tint="-0.14999847407452621"/>
  </sheetPr>
  <dimension ref="A1:B30"/>
  <sheetViews>
    <sheetView workbookViewId="0">
      <selection activeCell="G13" sqref="G13"/>
    </sheetView>
  </sheetViews>
  <sheetFormatPr defaultColWidth="8.5703125" defaultRowHeight="11.25" x14ac:dyDescent="0.2"/>
  <cols>
    <col min="1" max="1" width="35" style="6" customWidth="1"/>
    <col min="2" max="2" width="60.28515625" style="6" customWidth="1"/>
    <col min="3" max="16384" width="8.5703125" style="6"/>
  </cols>
  <sheetData>
    <row r="1" spans="1:2" ht="17.25" customHeight="1" x14ac:dyDescent="0.2">
      <c r="A1" s="104" t="s">
        <v>248</v>
      </c>
      <c r="B1" s="105" t="s">
        <v>285</v>
      </c>
    </row>
    <row r="2" spans="1:2" ht="17.25" customHeight="1" x14ac:dyDescent="0.2">
      <c r="A2" s="104" t="s">
        <v>249</v>
      </c>
      <c r="B2" s="105" t="s">
        <v>250</v>
      </c>
    </row>
    <row r="3" spans="1:2" ht="17.25" customHeight="1" x14ac:dyDescent="0.2">
      <c r="A3" s="104" t="s">
        <v>251</v>
      </c>
      <c r="B3" s="105" t="s">
        <v>251</v>
      </c>
    </row>
    <row r="4" spans="1:2" ht="17.25" customHeight="1" x14ac:dyDescent="0.2">
      <c r="A4" s="104" t="s">
        <v>252</v>
      </c>
      <c r="B4" s="105" t="s">
        <v>252</v>
      </c>
    </row>
    <row r="5" spans="1:2" ht="17.25" customHeight="1" x14ac:dyDescent="0.2">
      <c r="A5" s="104" t="s">
        <v>253</v>
      </c>
      <c r="B5" s="106">
        <v>2022</v>
      </c>
    </row>
    <row r="6" spans="1:2" ht="17.25" customHeight="1" x14ac:dyDescent="0.2">
      <c r="A6" s="104" t="s">
        <v>254</v>
      </c>
      <c r="B6" s="106">
        <v>12</v>
      </c>
    </row>
    <row r="7" spans="1:2" ht="17.25" customHeight="1" x14ac:dyDescent="0.2">
      <c r="A7" s="104" t="s">
        <v>255</v>
      </c>
      <c r="B7" s="106">
        <v>31</v>
      </c>
    </row>
    <row r="8" spans="1:2" ht="17.25" customHeight="1" x14ac:dyDescent="0.2">
      <c r="A8" s="104" t="s">
        <v>256</v>
      </c>
      <c r="B8" s="105" t="s">
        <v>256</v>
      </c>
    </row>
    <row r="9" spans="1:2" ht="17.25" customHeight="1" x14ac:dyDescent="0.2">
      <c r="A9" s="104" t="s">
        <v>257</v>
      </c>
      <c r="B9" s="105" t="s">
        <v>257</v>
      </c>
    </row>
    <row r="10" spans="1:2" ht="17.25" customHeight="1" x14ac:dyDescent="0.2">
      <c r="A10" s="104" t="s">
        <v>258</v>
      </c>
      <c r="B10" s="105" t="s">
        <v>258</v>
      </c>
    </row>
    <row r="11" spans="1:2" ht="17.25" customHeight="1" x14ac:dyDescent="0.2">
      <c r="A11" s="104" t="s">
        <v>259</v>
      </c>
      <c r="B11" s="105" t="s">
        <v>259</v>
      </c>
    </row>
    <row r="12" spans="1:2" ht="17.25" customHeight="1" x14ac:dyDescent="0.2">
      <c r="A12" s="104" t="s">
        <v>260</v>
      </c>
      <c r="B12" s="105" t="s">
        <v>260</v>
      </c>
    </row>
    <row r="13" spans="1:2" ht="17.25" customHeight="1" x14ac:dyDescent="0.2">
      <c r="A13" s="104" t="s">
        <v>261</v>
      </c>
      <c r="B13" s="105" t="s">
        <v>287</v>
      </c>
    </row>
    <row r="14" spans="1:2" ht="17.25" customHeight="1" x14ac:dyDescent="0.2">
      <c r="A14" s="104" t="s">
        <v>262</v>
      </c>
      <c r="B14" s="107" t="s">
        <v>262</v>
      </c>
    </row>
    <row r="15" spans="1:2" ht="17.25" customHeight="1" x14ac:dyDescent="0.2">
      <c r="A15" s="104" t="s">
        <v>263</v>
      </c>
      <c r="B15" s="105" t="s">
        <v>263</v>
      </c>
    </row>
    <row r="16" spans="1:2" ht="17.25" customHeight="1" x14ac:dyDescent="0.2">
      <c r="A16" s="104" t="s">
        <v>264</v>
      </c>
      <c r="B16" s="105" t="s">
        <v>264</v>
      </c>
    </row>
    <row r="17" spans="1:2" ht="17.25" customHeight="1" x14ac:dyDescent="0.2">
      <c r="A17" s="104" t="s">
        <v>265</v>
      </c>
      <c r="B17" s="105" t="s">
        <v>265</v>
      </c>
    </row>
    <row r="18" spans="1:2" ht="17.25" customHeight="1" x14ac:dyDescent="0.2">
      <c r="A18" s="104" t="s">
        <v>266</v>
      </c>
      <c r="B18" s="105" t="s">
        <v>266</v>
      </c>
    </row>
    <row r="19" spans="1:2" ht="17.25" customHeight="1" x14ac:dyDescent="0.2">
      <c r="A19" s="104" t="s">
        <v>267</v>
      </c>
      <c r="B19" s="105" t="s">
        <v>267</v>
      </c>
    </row>
    <row r="20" spans="1:2" ht="17.25" customHeight="1" x14ac:dyDescent="0.2">
      <c r="A20" s="104" t="s">
        <v>268</v>
      </c>
      <c r="B20" s="105" t="s">
        <v>268</v>
      </c>
    </row>
    <row r="21" spans="1:2" ht="17.25" customHeight="1" x14ac:dyDescent="0.2">
      <c r="A21" s="104" t="s">
        <v>269</v>
      </c>
      <c r="B21" s="105" t="s">
        <v>269</v>
      </c>
    </row>
    <row r="22" spans="1:2" ht="17.25" customHeight="1" x14ac:dyDescent="0.2">
      <c r="A22" s="104" t="s">
        <v>270</v>
      </c>
      <c r="B22" s="105" t="s">
        <v>270</v>
      </c>
    </row>
    <row r="23" spans="1:2" ht="17.25" customHeight="1" x14ac:dyDescent="0.2">
      <c r="A23" s="104" t="s">
        <v>271</v>
      </c>
      <c r="B23" s="105" t="s">
        <v>271</v>
      </c>
    </row>
    <row r="24" spans="1:2" ht="17.25" customHeight="1" x14ac:dyDescent="0.2">
      <c r="A24" s="104" t="s">
        <v>272</v>
      </c>
      <c r="B24" s="105" t="s">
        <v>272</v>
      </c>
    </row>
    <row r="25" spans="1:2" ht="17.25" customHeight="1" x14ac:dyDescent="0.2">
      <c r="A25" s="104" t="s">
        <v>273</v>
      </c>
      <c r="B25" s="106">
        <v>2022</v>
      </c>
    </row>
    <row r="26" spans="1:2" ht="17.25" customHeight="1" x14ac:dyDescent="0.2">
      <c r="A26" s="104" t="s">
        <v>274</v>
      </c>
      <c r="B26" s="105" t="s">
        <v>286</v>
      </c>
    </row>
    <row r="27" spans="1:2" ht="17.25" customHeight="1" x14ac:dyDescent="0.2">
      <c r="A27" s="104" t="s">
        <v>275</v>
      </c>
      <c r="B27" s="105" t="s">
        <v>275</v>
      </c>
    </row>
    <row r="28" spans="1:2" ht="17.25" customHeight="1" x14ac:dyDescent="0.2">
      <c r="A28" s="104" t="s">
        <v>276</v>
      </c>
      <c r="B28" s="106" t="s">
        <v>277</v>
      </c>
    </row>
    <row r="29" spans="1:2" ht="17.25" customHeight="1" x14ac:dyDescent="0.2">
      <c r="A29" s="104" t="s">
        <v>278</v>
      </c>
      <c r="B29" s="106">
        <v>1</v>
      </c>
    </row>
    <row r="30" spans="1:2" ht="17.25" customHeight="1" x14ac:dyDescent="0.2">
      <c r="A30" s="104" t="s">
        <v>279</v>
      </c>
      <c r="B30" s="106"/>
    </row>
  </sheetData>
  <sheetProtection algorithmName="SHA-512" hashValue="EVBRKActFtgZVqT961KCXttEaBbQGqDRxIa88CoE093BWypu7MLGZmTMrRdXs0zjI0JYALSG8Kwc0AxTsEMVfQ==" saltValue="Qw+0n9/YkVudYmAOrbcjRg==" spinCount="100000" sheet="1" objects="1" scenarios="1" formatColumns="0" formatRow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59</vt:i4>
      </vt:variant>
    </vt:vector>
  </HeadingPairs>
  <TitlesOfParts>
    <vt:vector size="65" baseType="lpstr">
      <vt:lpstr>ToC</vt:lpstr>
      <vt:lpstr>DS0001</vt:lpstr>
      <vt:lpstr>DS0090</vt:lpstr>
      <vt:lpstr>RDI.V.0010</vt:lpstr>
      <vt:lpstr>RDI.V.0030</vt:lpstr>
      <vt:lpstr>config</vt:lpstr>
      <vt:lpstr>RDI.V.0010!Print_Area</vt:lpstr>
      <vt:lpstr>RDI.V.0030!Print_Area</vt:lpstr>
      <vt:lpstr>ToC!Print_Area</vt:lpstr>
      <vt:lpstr>PRM_CAA_EMAIL</vt:lpstr>
      <vt:lpstr>PRM_CAA_MANAGER</vt:lpstr>
      <vt:lpstr>PRM_CAA_PHONE</vt:lpstr>
      <vt:lpstr>PRM_DEPOSITOR_CHANNEL</vt:lpstr>
      <vt:lpstr>PRM_DEPOSITOR_TYPE</vt:lpstr>
      <vt:lpstr>PRM_DOSSIER_ID</vt:lpstr>
      <vt:lpstr>PRM_ENTITY_EMAIL</vt:lpstr>
      <vt:lpstr>PRM_ENTITY_ENDDATE</vt:lpstr>
      <vt:lpstr>PRM_ENTITY_ID</vt:lpstr>
      <vt:lpstr>PRM_ENTITY_NAME</vt:lpstr>
      <vt:lpstr>PRM_ENTITY_STARTDATE</vt:lpstr>
      <vt:lpstr>PRM_FILE_DD</vt:lpstr>
      <vt:lpstr>PRM_FILE_DEADLINE</vt:lpstr>
      <vt:lpstr>PRM_FILE_DEC</vt:lpstr>
      <vt:lpstr>PRM_FILE_DEP</vt:lpstr>
      <vt:lpstr>PRM_FILE_DIR</vt:lpstr>
      <vt:lpstr>PRM_FILE_E</vt:lpstr>
      <vt:lpstr>PRM_FILE_EXT</vt:lpstr>
      <vt:lpstr>PRM_FILE_MM</vt:lpstr>
      <vt:lpstr>PRM_FILE_NAME</vt:lpstr>
      <vt:lpstr>PRM_FILE_TEMPLATE</vt:lpstr>
      <vt:lpstr>PRM_FILE_TRP</vt:lpstr>
      <vt:lpstr>PRM_FILE_VC</vt:lpstr>
      <vt:lpstr>PRM_FILE_VL</vt:lpstr>
      <vt:lpstr>PRM_FILE_YYYY</vt:lpstr>
      <vt:lpstr>PRM_REPORTING_CURRENCY</vt:lpstr>
      <vt:lpstr>PRM_REPORTING_EXCHANGERATE</vt:lpstr>
      <vt:lpstr>PRM_REPORTING_FINANCIALYEAR</vt:lpstr>
      <vt:lpstr>PRM_REPORTING_QUARTER</vt:lpstr>
      <vt:lpstr>PRM_REPORTING_TITLE</vt:lpstr>
      <vt:lpstr>RDI.V.0010.PRT</vt:lpstr>
      <vt:lpstr>RDI.V.0010.TC</vt:lpstr>
      <vt:lpstr>RDI.V.0010.TD</vt:lpstr>
      <vt:lpstr>RDI.V.0010.TD_CellDatatypes</vt:lpstr>
      <vt:lpstr>RDI.V.0010.TD_CellFormulas</vt:lpstr>
      <vt:lpstr>RDI.V.0010.TD_CellNames</vt:lpstr>
      <vt:lpstr>RDI.V.0010.TL</vt:lpstr>
      <vt:lpstr>RDI.V.0010.TOC</vt:lpstr>
      <vt:lpstr>RDI.V.0010.TXC</vt:lpstr>
      <vt:lpstr>RDI.V.0010.TXI</vt:lpstr>
      <vt:lpstr>RDI.V.0010.TXL</vt:lpstr>
      <vt:lpstr>RDI.V.0010.TXL_LangEN</vt:lpstr>
      <vt:lpstr>RDI.V.0010.TXL_LangFR</vt:lpstr>
      <vt:lpstr>RDI.V.0010.TYC</vt:lpstr>
      <vt:lpstr>RDI.V.0030.CF</vt:lpstr>
      <vt:lpstr>RDI.V.0030.PRT</vt:lpstr>
      <vt:lpstr>RDI.V.0030.TC</vt:lpstr>
      <vt:lpstr>RDI.V.0030.TD</vt:lpstr>
      <vt:lpstr>RDI.V.0030.TD_CellDatatypes</vt:lpstr>
      <vt:lpstr>RDI.V.0030.TD_CellFormulas</vt:lpstr>
      <vt:lpstr>RDI.V.0030.TD_CellNames</vt:lpstr>
      <vt:lpstr>RDI.V.0030.TL</vt:lpstr>
      <vt:lpstr>RDI.V.0030.TOC</vt:lpstr>
      <vt:lpstr>RDI.V.0030.TXI</vt:lpstr>
      <vt:lpstr>RDI.V.0030.TXL_LangEN</vt:lpstr>
      <vt:lpstr>RDI.V.0030.TXL_LangFR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 Heischbourg</dc:creator>
  <cp:lastModifiedBy>Luc Heischbourg</cp:lastModifiedBy>
  <dcterms:created xsi:type="dcterms:W3CDTF">2026-03-10T14:22:21Z</dcterms:created>
  <dcterms:modified xsi:type="dcterms:W3CDTF">2026-03-10T14:22:30Z</dcterms:modified>
</cp:coreProperties>
</file>